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３号－④⑥" sheetId="2" r:id="rId1"/>
    <sheet name="３号－④⑥ (記入例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4" l="1"/>
  <c r="G45" i="4"/>
  <c r="G38" i="4"/>
  <c r="G35" i="4"/>
  <c r="G31" i="4"/>
  <c r="G23" i="4"/>
  <c r="E23" i="4"/>
  <c r="G30" i="4"/>
  <c r="E31" i="4"/>
  <c r="E30" i="4"/>
  <c r="E30" i="2"/>
  <c r="G31" i="2"/>
  <c r="E31" i="2"/>
  <c r="G30" i="2"/>
  <c r="G23" i="2"/>
  <c r="E23" i="2"/>
  <c r="H7" i="2"/>
  <c r="H8" i="2"/>
  <c r="H9" i="2"/>
  <c r="H10" i="2"/>
  <c r="G46" i="4" l="1"/>
  <c r="G36" i="4"/>
  <c r="G11" i="4"/>
  <c r="H10" i="4" s="1"/>
  <c r="H7" i="4" l="1"/>
  <c r="H8" i="4"/>
  <c r="H11" i="4"/>
  <c r="H9" i="4"/>
  <c r="G39" i="4"/>
  <c r="G43" i="4"/>
  <c r="G11" i="2"/>
  <c r="G38" i="2" l="1"/>
  <c r="G39" i="2" s="1"/>
  <c r="G45" i="2"/>
  <c r="G46" i="2" s="1"/>
  <c r="G35" i="2"/>
  <c r="G36" i="2" s="1"/>
  <c r="G42" i="2"/>
  <c r="G43" i="2" s="1"/>
</calcChain>
</file>

<file path=xl/sharedStrings.xml><?xml version="1.0" encoding="utf-8"?>
<sst xmlns="http://schemas.openxmlformats.org/spreadsheetml/2006/main" count="126" uniqueCount="49">
  <si>
    <t>法人名又は事業主名：</t>
    <rPh sb="0" eb="2">
      <t>ホウジン</t>
    </rPh>
    <rPh sb="2" eb="3">
      <t>メイ</t>
    </rPh>
    <rPh sb="3" eb="4">
      <t>マタ</t>
    </rPh>
    <rPh sb="5" eb="9">
      <t>ジギョウヌシメイ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</si>
  <si>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</si>
  <si>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</si>
  <si>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</si>
  <si>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>B：</t>
    <phoneticPr fontId="3"/>
  </si>
  <si>
    <t xml:space="preserve">細分類業種名 </t>
    <phoneticPr fontId="3"/>
  </si>
  <si>
    <t>細分類番号
（４桁）</t>
    <rPh sb="0" eb="1">
      <t>サイ</t>
    </rPh>
    <rPh sb="1" eb="3">
      <t>ブンルイ</t>
    </rPh>
    <rPh sb="3" eb="5">
      <t>バンゴウ</t>
    </rPh>
    <rPh sb="8" eb="9">
      <t>ケタ</t>
    </rPh>
    <phoneticPr fontId="3"/>
  </si>
  <si>
    <t>企業全体の売上高</t>
    <rPh sb="0" eb="4">
      <t>キギョウゼンタイ</t>
    </rPh>
    <rPh sb="5" eb="8">
      <t>ウリアゲダカ</t>
    </rPh>
    <phoneticPr fontId="3"/>
  </si>
  <si>
    <t>構成比</t>
    <phoneticPr fontId="3"/>
  </si>
  <si>
    <t>最近1年間の
売上高</t>
    <rPh sb="0" eb="2">
      <t>サイキン</t>
    </rPh>
    <rPh sb="3" eb="5">
      <t>ネンカン</t>
    </rPh>
    <rPh sb="7" eb="9">
      <t>ウリアゲ</t>
    </rPh>
    <rPh sb="9" eb="10">
      <t>ダカ</t>
    </rPh>
    <phoneticPr fontId="3"/>
  </si>
  <si>
    <t>指定業種
（〇印）</t>
    <rPh sb="0" eb="4">
      <t>シテイギョウシュ</t>
    </rPh>
    <rPh sb="7" eb="8">
      <t>イン</t>
    </rPh>
    <phoneticPr fontId="3"/>
  </si>
  <si>
    <t>（１）営んでいる事業が属する業種及びその指定状況</t>
    <rPh sb="3" eb="4">
      <t>イトナ</t>
    </rPh>
    <rPh sb="8" eb="10">
      <t>ジギョウ</t>
    </rPh>
    <rPh sb="11" eb="12">
      <t>ゾク</t>
    </rPh>
    <rPh sb="14" eb="16">
      <t>ギョウシュ</t>
    </rPh>
    <rPh sb="16" eb="17">
      <t>オヨ</t>
    </rPh>
    <rPh sb="20" eb="24">
      <t>シテイジョウキョウ</t>
    </rPh>
    <phoneticPr fontId="3"/>
  </si>
  <si>
    <t>指定業種の売上高(円）</t>
    <rPh sb="0" eb="4">
      <t>シテイギョウシュ</t>
    </rPh>
    <rPh sb="5" eb="8">
      <t>ウリアゲダカ</t>
    </rPh>
    <rPh sb="9" eb="10">
      <t>エン</t>
    </rPh>
    <phoneticPr fontId="3"/>
  </si>
  <si>
    <t>企業全体の売上高（円）</t>
    <rPh sb="0" eb="2">
      <t>キギョウ</t>
    </rPh>
    <rPh sb="2" eb="4">
      <t>ゼンタイ</t>
    </rPh>
    <rPh sb="9" eb="10">
      <t>エン</t>
    </rPh>
    <phoneticPr fontId="3"/>
  </si>
  <si>
    <t>指定業種の減少率</t>
    <rPh sb="0" eb="4">
      <t>シテイギョウシュ</t>
    </rPh>
    <rPh sb="5" eb="8">
      <t>ゲンショウリツ</t>
    </rPh>
    <phoneticPr fontId="3"/>
  </si>
  <si>
    <t>企業全体の減少率</t>
    <rPh sb="0" eb="4">
      <t>キギョウゼンタイ</t>
    </rPh>
    <rPh sb="5" eb="8">
      <t>ゲンショウリツ</t>
    </rPh>
    <phoneticPr fontId="3"/>
  </si>
  <si>
    <t>（ｂ－a）／（ｂ）</t>
    <phoneticPr fontId="3"/>
  </si>
  <si>
    <t>（B－A）／（B）</t>
    <phoneticPr fontId="3"/>
  </si>
  <si>
    <t xml:space="preserve">  ×１００　</t>
    <phoneticPr fontId="3"/>
  </si>
  <si>
    <t>＝</t>
    <phoneticPr fontId="3"/>
  </si>
  <si>
    <t>０９９６</t>
    <phoneticPr fontId="3"/>
  </si>
  <si>
    <t>そう菜製造業</t>
    <rPh sb="2" eb="3">
      <t>ナ</t>
    </rPh>
    <rPh sb="3" eb="6">
      <t>セイゾウギョウ</t>
    </rPh>
    <phoneticPr fontId="3"/>
  </si>
  <si>
    <t>〇</t>
    <phoneticPr fontId="3"/>
  </si>
  <si>
    <t>７６５１</t>
    <phoneticPr fontId="3"/>
  </si>
  <si>
    <t>酒場、ビヤホール</t>
    <rPh sb="0" eb="2">
      <t>サカバ</t>
    </rPh>
    <phoneticPr fontId="3"/>
  </si>
  <si>
    <t>：記入箇所</t>
    <rPh sb="1" eb="5">
      <t>キニュウカショ</t>
    </rPh>
    <phoneticPr fontId="3"/>
  </si>
  <si>
    <t>３号認定確認書　《申請書様式 ３-④、３－⑥　創業者等特例》</t>
    <phoneticPr fontId="3"/>
  </si>
  <si>
    <t>（２）災害発生前後の売上高等の実績と見込み額</t>
    <rPh sb="3" eb="5">
      <t>サイガイ</t>
    </rPh>
    <rPh sb="5" eb="7">
      <t>ハッセイ</t>
    </rPh>
    <rPh sb="7" eb="9">
      <t>ゼンゴ</t>
    </rPh>
    <rPh sb="10" eb="13">
      <t>ウリアゲダカ</t>
    </rPh>
    <rPh sb="13" eb="14">
      <t>トウ</t>
    </rPh>
    <rPh sb="15" eb="17">
      <t>ジッセキ</t>
    </rPh>
    <rPh sb="18" eb="20">
      <t>ミコ</t>
    </rPh>
    <rPh sb="21" eb="22">
      <t>ガク</t>
    </rPh>
    <phoneticPr fontId="3"/>
  </si>
  <si>
    <t>災害発生（直前・直後）３か月間の売上高</t>
    <rPh sb="5" eb="7">
      <t>チョクゼン</t>
    </rPh>
    <rPh sb="8" eb="10">
      <t>チョクゴ</t>
    </rPh>
    <rPh sb="13" eb="14">
      <t>ゲツ</t>
    </rPh>
    <rPh sb="14" eb="15">
      <t>カン</t>
    </rPh>
    <rPh sb="16" eb="19">
      <t>ウリアゲダカ</t>
    </rPh>
    <phoneticPr fontId="3"/>
  </si>
  <si>
    <t>災害発生以後最近１か月間の売上高等</t>
    <rPh sb="16" eb="17">
      <t>トウ</t>
    </rPh>
    <phoneticPr fontId="3"/>
  </si>
  <si>
    <r>
      <rPr>
        <sz val="14"/>
        <color theme="1"/>
        <rFont val="游ゴシック"/>
        <family val="3"/>
        <charset val="128"/>
        <scheme val="minor"/>
      </rPr>
      <t>Ａ・a</t>
    </r>
    <r>
      <rPr>
        <sz val="12"/>
        <color theme="1"/>
        <rFont val="游ゴシック"/>
        <family val="3"/>
        <charset val="128"/>
        <scheme val="minor"/>
      </rPr>
      <t>の期間後２か月間の見込み売上高等</t>
    </r>
    <rPh sb="4" eb="7">
      <t>キカンゴ</t>
    </rPh>
    <rPh sb="9" eb="11">
      <t>ゲツカン</t>
    </rPh>
    <rPh sb="12" eb="14">
      <t>ミコ</t>
    </rPh>
    <rPh sb="15" eb="18">
      <t>ウリアゲダカ</t>
    </rPh>
    <rPh sb="18" eb="19">
      <t>トウ</t>
    </rPh>
    <phoneticPr fontId="3"/>
  </si>
  <si>
    <t>指定業種の見込み(円）</t>
    <rPh sb="0" eb="4">
      <t>シテイギョウシュ</t>
    </rPh>
    <rPh sb="5" eb="7">
      <t>ミコ</t>
    </rPh>
    <rPh sb="9" eb="10">
      <t>エン</t>
    </rPh>
    <phoneticPr fontId="3"/>
  </si>
  <si>
    <t>企業全体の見込み（円）</t>
    <rPh sb="0" eb="2">
      <t>キギョウ</t>
    </rPh>
    <rPh sb="2" eb="4">
      <t>ゼンタイ</t>
    </rPh>
    <rPh sb="5" eb="7">
      <t>ミコ</t>
    </rPh>
    <rPh sb="9" eb="10">
      <t>エン</t>
    </rPh>
    <phoneticPr fontId="3"/>
  </si>
  <si>
    <t>ｂ：</t>
    <phoneticPr fontId="3"/>
  </si>
  <si>
    <t>A:</t>
    <phoneticPr fontId="3"/>
  </si>
  <si>
    <t>a:</t>
    <phoneticPr fontId="3"/>
  </si>
  <si>
    <t>C:</t>
    <phoneticPr fontId="3"/>
  </si>
  <si>
    <t>ｃ:</t>
    <phoneticPr fontId="3"/>
  </si>
  <si>
    <t>平均売上高等</t>
    <rPh sb="0" eb="2">
      <t>ヘイキン</t>
    </rPh>
    <rPh sb="2" eb="4">
      <t>ウリアゲ</t>
    </rPh>
    <rPh sb="4" eb="5">
      <t>ダカ</t>
    </rPh>
    <rPh sb="5" eb="6">
      <t>トウ</t>
    </rPh>
    <phoneticPr fontId="3"/>
  </si>
  <si>
    <t>ｄ：</t>
    <phoneticPr fontId="3"/>
  </si>
  <si>
    <t>D：</t>
    <phoneticPr fontId="3"/>
  </si>
  <si>
    <t>災害等発生後、最近１か月間の売上高等と発生直前又は発生直後３か月間の平均売上高等の比較</t>
    <rPh sb="0" eb="3">
      <t>サイガイトウ</t>
    </rPh>
    <rPh sb="3" eb="5">
      <t>ハッセイ</t>
    </rPh>
    <rPh sb="5" eb="6">
      <t>ゴ</t>
    </rPh>
    <rPh sb="11" eb="12">
      <t>ゲツ</t>
    </rPh>
    <rPh sb="12" eb="13">
      <t>カン</t>
    </rPh>
    <rPh sb="14" eb="19">
      <t>ウリアゲ</t>
    </rPh>
    <rPh sb="19" eb="21">
      <t>ハッセイ</t>
    </rPh>
    <rPh sb="21" eb="23">
      <t>チョクゼン</t>
    </rPh>
    <rPh sb="23" eb="24">
      <t>マタ</t>
    </rPh>
    <rPh sb="25" eb="29">
      <t>ハッセイチョクゴ</t>
    </rPh>
    <rPh sb="31" eb="33">
      <t>ゲツカン</t>
    </rPh>
    <rPh sb="34" eb="36">
      <t>ヘイキン</t>
    </rPh>
    <rPh sb="36" eb="39">
      <t>ウリアゲダカ</t>
    </rPh>
    <rPh sb="39" eb="40">
      <t>トウ</t>
    </rPh>
    <rPh sb="41" eb="43">
      <t>ヒカク</t>
    </rPh>
    <phoneticPr fontId="3"/>
  </si>
  <si>
    <t>最近１か月売上高等とその後２か月の売上高等見込みと災害発生直前又は発生直後３か月間の売上高等の比較</t>
    <rPh sb="0" eb="2">
      <t>サイキン</t>
    </rPh>
    <rPh sb="4" eb="5">
      <t>ゲツ</t>
    </rPh>
    <rPh sb="12" eb="13">
      <t>ゴ</t>
    </rPh>
    <rPh sb="15" eb="16">
      <t>ゲツ</t>
    </rPh>
    <rPh sb="17" eb="19">
      <t>ウリアゲ</t>
    </rPh>
    <rPh sb="19" eb="20">
      <t>ダカ</t>
    </rPh>
    <rPh sb="20" eb="21">
      <t>トウ</t>
    </rPh>
    <rPh sb="21" eb="23">
      <t>ミコ</t>
    </rPh>
    <rPh sb="25" eb="27">
      <t>サイガイ</t>
    </rPh>
    <phoneticPr fontId="3"/>
  </si>
  <si>
    <t>≧２０％</t>
    <phoneticPr fontId="3"/>
  </si>
  <si>
    <t>ｄ－（a＋ｃ）／ｄ</t>
    <phoneticPr fontId="3"/>
  </si>
  <si>
    <t>D－（A＋C）／D</t>
    <phoneticPr fontId="3"/>
  </si>
  <si>
    <t>（同）◇◇◇◇◇海産</t>
    <rPh sb="1" eb="2">
      <t>ドウ</t>
    </rPh>
    <rPh sb="8" eb="10">
      <t>カイサン</t>
    </rPh>
    <phoneticPr fontId="3"/>
  </si>
  <si>
    <r>
      <t>※</t>
    </r>
    <r>
      <rPr>
        <sz val="11"/>
        <color theme="1"/>
        <rFont val="游ゴシック"/>
        <family val="3"/>
        <charset val="128"/>
        <scheme val="minor"/>
      </rPr>
      <t>業種欄には、日本標準産業分類の細分類番号と細分類業種名を記載</t>
    </r>
    <r>
      <rPr>
        <b/>
        <sz val="11"/>
        <color theme="1"/>
        <rFont val="游ゴシック"/>
        <family val="3"/>
        <charset val="128"/>
        <scheme val="minor"/>
      </rPr>
      <t xml:space="preserve">
※本確認書（3－④⑥）は､指定業種と指定業種に属さない事業を行っている場合に使用する。</t>
    </r>
    <rPh sb="45" eb="49">
      <t>シテイギョウシュ</t>
    </rPh>
    <rPh sb="50" eb="54">
      <t>シテイギョウシュ</t>
    </rPh>
    <rPh sb="55" eb="56">
      <t>ゾク</t>
    </rPh>
    <rPh sb="62" eb="63">
      <t>オコナ</t>
    </rPh>
    <rPh sb="67" eb="69">
      <t>バアイ</t>
    </rPh>
    <phoneticPr fontId="3"/>
  </si>
  <si>
    <r>
      <t>災害発生（</t>
    </r>
    <r>
      <rPr>
        <sz val="12"/>
        <color theme="1"/>
        <rFont val="HGP創英角ｺﾞｼｯｸUB"/>
        <family val="3"/>
        <charset val="128"/>
      </rPr>
      <t>直前・</t>
    </r>
    <r>
      <rPr>
        <strike/>
        <sz val="12"/>
        <color theme="1"/>
        <rFont val="HGP創英角ｺﾞｼｯｸUB"/>
        <family val="3"/>
        <charset val="128"/>
      </rPr>
      <t>直後</t>
    </r>
    <r>
      <rPr>
        <sz val="12"/>
        <color theme="1"/>
        <rFont val="游ゴシック"/>
        <family val="3"/>
        <charset val="128"/>
        <scheme val="minor"/>
      </rPr>
      <t>）３か月間の売上高</t>
    </r>
    <rPh sb="5" eb="7">
      <t>チョクゼン</t>
    </rPh>
    <rPh sb="8" eb="10">
      <t>チョクゴ</t>
    </rPh>
    <rPh sb="13" eb="14">
      <t>ゲツ</t>
    </rPh>
    <rPh sb="14" eb="15">
      <t>カン</t>
    </rPh>
    <rPh sb="16" eb="19">
      <t>ウリアゲダカ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</si>
</sst>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6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trike/>
      <sz val="12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4" fillId="0" borderId="0" xfId="0" applyFont="1"/>
    <xf numFmtId="0" fontId="0" fillId="0" borderId="6" xfId="0" applyBorder="1"/>
    <xf numFmtId="0" fontId="0" fillId="0" borderId="0" xfId="0" applyBorder="1" applyAlignment="1"/>
    <xf numFmtId="0" fontId="0" fillId="0" borderId="3" xfId="0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Font="1" applyBorder="1" applyAlignment="1">
      <alignment horizontal="left" wrapText="1"/>
    </xf>
    <xf numFmtId="0" fontId="4" fillId="0" borderId="6" xfId="0" applyFont="1" applyBorder="1"/>
    <xf numFmtId="0" fontId="0" fillId="0" borderId="0" xfId="0" applyAlignment="1">
      <alignment horizontal="left" vertical="center"/>
    </xf>
    <xf numFmtId="0" fontId="0" fillId="0" borderId="19" xfId="0" applyBorder="1"/>
    <xf numFmtId="0" fontId="0" fillId="0" borderId="0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/>
    <xf numFmtId="0" fontId="0" fillId="0" borderId="0" xfId="0" applyBorder="1"/>
    <xf numFmtId="0" fontId="13" fillId="0" borderId="18" xfId="0" applyFont="1" applyBorder="1"/>
    <xf numFmtId="0" fontId="12" fillId="0" borderId="3" xfId="0" applyFont="1" applyBorder="1"/>
    <xf numFmtId="176" fontId="12" fillId="0" borderId="0" xfId="1" applyNumberFormat="1" applyFont="1" applyBorder="1" applyAlignment="1"/>
    <xf numFmtId="0" fontId="4" fillId="3" borderId="3" xfId="0" applyFont="1" applyFill="1" applyBorder="1"/>
    <xf numFmtId="0" fontId="13" fillId="0" borderId="0" xfId="0" applyFont="1"/>
    <xf numFmtId="38" fontId="13" fillId="3" borderId="12" xfId="3" applyFont="1" applyFill="1" applyBorder="1" applyAlignment="1" applyProtection="1">
      <alignment horizontal="right" vertical="center"/>
      <protection locked="0"/>
    </xf>
    <xf numFmtId="38" fontId="13" fillId="3" borderId="16" xfId="3" applyFont="1" applyFill="1" applyBorder="1" applyAlignment="1" applyProtection="1">
      <alignment horizontal="right" vertical="center"/>
      <protection locked="0"/>
    </xf>
    <xf numFmtId="38" fontId="13" fillId="3" borderId="18" xfId="3" applyFont="1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176" fontId="13" fillId="0" borderId="12" xfId="1" applyNumberFormat="1" applyFont="1" applyBorder="1" applyAlignment="1">
      <alignment horizontal="right"/>
    </xf>
    <xf numFmtId="176" fontId="13" fillId="0" borderId="17" xfId="0" applyNumberFormat="1" applyFont="1" applyBorder="1" applyAlignment="1">
      <alignment horizontal="right"/>
    </xf>
    <xf numFmtId="176" fontId="13" fillId="0" borderId="16" xfId="0" applyNumberFormat="1" applyFont="1" applyBorder="1" applyAlignment="1">
      <alignment horizontal="right"/>
    </xf>
    <xf numFmtId="176" fontId="13" fillId="0" borderId="18" xfId="0" applyNumberFormat="1" applyFont="1" applyBorder="1" applyAlignment="1">
      <alignment horizontal="right"/>
    </xf>
    <xf numFmtId="176" fontId="13" fillId="0" borderId="19" xfId="0" applyNumberFormat="1" applyFont="1" applyBorder="1" applyAlignment="1">
      <alignment horizontal="right"/>
    </xf>
    <xf numFmtId="38" fontId="12" fillId="0" borderId="19" xfId="3" applyFont="1" applyBorder="1" applyAlignment="1">
      <alignment horizontal="right" vertical="center"/>
    </xf>
    <xf numFmtId="0" fontId="13" fillId="3" borderId="3" xfId="0" applyFont="1" applyFill="1" applyBorder="1" applyAlignment="1" applyProtection="1">
      <alignment horizontal="center"/>
      <protection locked="0"/>
    </xf>
    <xf numFmtId="38" fontId="13" fillId="3" borderId="7" xfId="3" applyFont="1" applyFill="1" applyBorder="1" applyAlignment="1" applyProtection="1">
      <alignment horizontal="right"/>
      <protection locked="0"/>
    </xf>
    <xf numFmtId="0" fontId="8" fillId="0" borderId="0" xfId="2" applyFont="1" applyFill="1" applyBorder="1" applyAlignment="1"/>
    <xf numFmtId="0" fontId="15" fillId="0" borderId="6" xfId="0" applyFont="1" applyBorder="1"/>
    <xf numFmtId="0" fontId="0" fillId="0" borderId="0" xfId="0" applyFill="1"/>
    <xf numFmtId="0" fontId="13" fillId="0" borderId="2" xfId="0" applyFont="1" applyFill="1" applyBorder="1" applyAlignment="1" applyProtection="1">
      <alignment horizontal="center"/>
      <protection locked="0"/>
    </xf>
    <xf numFmtId="0" fontId="15" fillId="0" borderId="2" xfId="0" applyFont="1" applyFill="1" applyBorder="1"/>
    <xf numFmtId="38" fontId="13" fillId="0" borderId="2" xfId="3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9" fillId="2" borderId="0" xfId="2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4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8" fontId="12" fillId="0" borderId="5" xfId="3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3" fillId="0" borderId="16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8" fontId="12" fillId="0" borderId="7" xfId="3" applyFont="1" applyBorder="1" applyAlignment="1"/>
    <xf numFmtId="0" fontId="7" fillId="0" borderId="6" xfId="0" applyFont="1" applyBorder="1" applyAlignment="1">
      <alignment horizontal="center" vertical="center"/>
    </xf>
    <xf numFmtId="38" fontId="12" fillId="3" borderId="7" xfId="3" applyFont="1" applyFill="1" applyBorder="1" applyAlignment="1" applyProtection="1">
      <alignment horizontal="right"/>
      <protection locked="0"/>
    </xf>
    <xf numFmtId="49" fontId="12" fillId="0" borderId="9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38" fontId="12" fillId="0" borderId="12" xfId="3" applyFont="1" applyBorder="1" applyAlignment="1"/>
    <xf numFmtId="38" fontId="12" fillId="0" borderId="16" xfId="3" applyFont="1" applyBorder="1" applyAlignment="1"/>
    <xf numFmtId="0" fontId="6" fillId="0" borderId="6" xfId="0" applyFont="1" applyBorder="1"/>
    <xf numFmtId="38" fontId="12" fillId="0" borderId="7" xfId="3" applyFont="1" applyFill="1" applyBorder="1" applyAlignment="1" applyProtection="1">
      <alignment horizontal="right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0" fontId="14" fillId="3" borderId="3" xfId="0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</cellXfs>
  <cellStyles count="4">
    <cellStyle name="チェック セル" xfId="2" builtinId="23"/>
    <cellStyle name="パーセント" xfId="1" builtinId="5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10" zoomScale="98" zoomScaleNormal="98" workbookViewId="0">
      <selection activeCell="G46" sqref="G46"/>
    </sheetView>
  </sheetViews>
  <sheetFormatPr defaultColWidth="8.75" defaultRowHeight="18.75" x14ac:dyDescent="0.4"/>
  <cols>
    <col min="1" max="1" width="5.5" customWidth="1"/>
    <col min="2" max="2" width="7.25" customWidth="1"/>
    <col min="3" max="3" width="7.875" customWidth="1"/>
    <col min="4" max="4" width="4.5" customWidth="1"/>
    <col min="5" max="5" width="22.375" customWidth="1"/>
    <col min="6" max="6" width="4.75" customWidth="1"/>
    <col min="7" max="7" width="21.375" customWidth="1"/>
    <col min="8" max="8" width="16.875" customWidth="1"/>
  </cols>
  <sheetData>
    <row r="1" spans="1:10" ht="24" x14ac:dyDescent="0.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36"/>
    </row>
    <row r="3" spans="1:10" ht="19.5" x14ac:dyDescent="0.4">
      <c r="A3" s="1" t="s">
        <v>0</v>
      </c>
      <c r="E3" s="48"/>
      <c r="F3" s="48"/>
      <c r="G3" s="48"/>
      <c r="H3" s="48"/>
      <c r="I3" s="3"/>
    </row>
    <row r="5" spans="1:10" ht="19.5" x14ac:dyDescent="0.4">
      <c r="A5" s="1" t="s">
        <v>11</v>
      </c>
    </row>
    <row r="6" spans="1:10" ht="37.5" customHeight="1" x14ac:dyDescent="0.4">
      <c r="B6" s="54" t="s">
        <v>6</v>
      </c>
      <c r="C6" s="55"/>
      <c r="D6" s="45"/>
      <c r="E6" s="44" t="s">
        <v>5</v>
      </c>
      <c r="F6" s="45"/>
      <c r="G6" s="4" t="s">
        <v>9</v>
      </c>
      <c r="H6" s="4" t="s">
        <v>8</v>
      </c>
      <c r="I6" s="4" t="s">
        <v>10</v>
      </c>
      <c r="J6" s="10"/>
    </row>
    <row r="7" spans="1:10" ht="32.25" customHeight="1" x14ac:dyDescent="0.4">
      <c r="B7" s="56"/>
      <c r="C7" s="57"/>
      <c r="D7" s="58"/>
      <c r="E7" s="46"/>
      <c r="F7" s="47"/>
      <c r="G7" s="21"/>
      <c r="H7" s="28" t="str">
        <f>IFERROR(G7/$G$11,"")</f>
        <v/>
      </c>
      <c r="I7" s="24"/>
    </row>
    <row r="8" spans="1:10" ht="32.25" customHeight="1" x14ac:dyDescent="0.4">
      <c r="B8" s="49"/>
      <c r="C8" s="50"/>
      <c r="D8" s="51"/>
      <c r="E8" s="52"/>
      <c r="F8" s="53"/>
      <c r="G8" s="22"/>
      <c r="H8" s="29" t="str">
        <f>IFERROR(G8/$G$11,"")</f>
        <v/>
      </c>
      <c r="I8" s="25"/>
    </row>
    <row r="9" spans="1:10" ht="32.25" customHeight="1" x14ac:dyDescent="0.4">
      <c r="B9" s="49"/>
      <c r="C9" s="50"/>
      <c r="D9" s="51"/>
      <c r="E9" s="52"/>
      <c r="F9" s="53"/>
      <c r="G9" s="22"/>
      <c r="H9" s="30" t="str">
        <f>IFERROR(G9/$G$11,"")</f>
        <v/>
      </c>
      <c r="I9" s="26"/>
    </row>
    <row r="10" spans="1:10" ht="32.25" customHeight="1" thickBot="1" x14ac:dyDescent="0.45">
      <c r="B10" s="59"/>
      <c r="C10" s="60"/>
      <c r="D10" s="61"/>
      <c r="E10" s="62"/>
      <c r="F10" s="63"/>
      <c r="G10" s="23"/>
      <c r="H10" s="31" t="str">
        <f>IFERROR(G10/$G$11,"")</f>
        <v/>
      </c>
      <c r="I10" s="27"/>
    </row>
    <row r="11" spans="1:10" ht="32.25" customHeight="1" thickTop="1" x14ac:dyDescent="0.4">
      <c r="B11" s="64" t="s">
        <v>7</v>
      </c>
      <c r="C11" s="65"/>
      <c r="D11" s="65"/>
      <c r="E11" s="65"/>
      <c r="F11" s="66"/>
      <c r="G11" s="33" t="str">
        <f>IF(SUM(G7:G10)=0,"",SUM(G7:G10))</f>
        <v/>
      </c>
      <c r="H11" s="32"/>
      <c r="I11" s="9"/>
    </row>
    <row r="12" spans="1:10" ht="36" customHeight="1" x14ac:dyDescent="0.4">
      <c r="B12" s="73" t="s">
        <v>47</v>
      </c>
      <c r="C12" s="73"/>
      <c r="D12" s="73"/>
      <c r="E12" s="73"/>
      <c r="F12" s="73"/>
      <c r="G12" s="73"/>
      <c r="H12" s="73"/>
      <c r="I12" s="5"/>
    </row>
    <row r="13" spans="1:10" ht="11.25" customHeight="1" x14ac:dyDescent="0.4">
      <c r="B13" s="6"/>
      <c r="C13" s="6"/>
      <c r="D13" s="6"/>
      <c r="E13" s="6"/>
      <c r="F13" s="6"/>
      <c r="G13" s="6"/>
      <c r="H13" s="6"/>
      <c r="I13" s="5"/>
    </row>
    <row r="14" spans="1:10" ht="19.5" x14ac:dyDescent="0.4">
      <c r="A14" s="1" t="s">
        <v>27</v>
      </c>
    </row>
    <row r="15" spans="1:10" ht="21.75" customHeight="1" x14ac:dyDescent="0.4">
      <c r="A15" s="1"/>
      <c r="B15" s="67" t="s">
        <v>29</v>
      </c>
      <c r="C15" s="68"/>
      <c r="D15" s="68"/>
      <c r="E15" s="68"/>
      <c r="F15" s="68"/>
      <c r="G15" s="69"/>
    </row>
    <row r="16" spans="1:10" ht="22.5" customHeight="1" x14ac:dyDescent="0.4">
      <c r="B16" s="11" t="s">
        <v>1</v>
      </c>
      <c r="C16" s="12" t="s">
        <v>2</v>
      </c>
      <c r="D16" s="44" t="s">
        <v>12</v>
      </c>
      <c r="E16" s="45"/>
      <c r="F16" s="44" t="s">
        <v>13</v>
      </c>
      <c r="G16" s="45"/>
    </row>
    <row r="17" spans="1:8" ht="32.25" customHeight="1" x14ac:dyDescent="0.5">
      <c r="B17" s="34"/>
      <c r="C17" s="34"/>
      <c r="D17" s="37" t="s">
        <v>35</v>
      </c>
      <c r="E17" s="35"/>
      <c r="F17" s="37" t="s">
        <v>34</v>
      </c>
      <c r="G17" s="35"/>
    </row>
    <row r="18" spans="1:8" s="38" customFormat="1" ht="11.25" customHeight="1" x14ac:dyDescent="0.5">
      <c r="A18" s="42"/>
      <c r="B18" s="39"/>
      <c r="C18" s="39"/>
      <c r="D18" s="40"/>
      <c r="E18" s="41"/>
      <c r="F18" s="40"/>
      <c r="G18" s="41"/>
      <c r="H18" s="42"/>
    </row>
    <row r="19" spans="1:8" ht="21.75" customHeight="1" x14ac:dyDescent="0.4">
      <c r="A19" s="1"/>
      <c r="B19" s="70" t="s">
        <v>30</v>
      </c>
      <c r="C19" s="71"/>
      <c r="D19" s="71"/>
      <c r="E19" s="71"/>
      <c r="F19" s="71"/>
      <c r="G19" s="72"/>
    </row>
    <row r="20" spans="1:8" ht="19.5" customHeight="1" x14ac:dyDescent="0.4">
      <c r="B20" s="11" t="s">
        <v>1</v>
      </c>
      <c r="C20" s="12" t="s">
        <v>2</v>
      </c>
      <c r="D20" s="44" t="s">
        <v>31</v>
      </c>
      <c r="E20" s="45"/>
      <c r="F20" s="44" t="s">
        <v>32</v>
      </c>
      <c r="G20" s="45"/>
    </row>
    <row r="21" spans="1:8" ht="32.25" customHeight="1" x14ac:dyDescent="0.5">
      <c r="B21" s="121"/>
      <c r="C21" s="121"/>
      <c r="D21" s="2"/>
      <c r="E21" s="110"/>
      <c r="F21" s="119"/>
      <c r="G21" s="110"/>
    </row>
    <row r="22" spans="1:8" ht="32.25" customHeight="1" x14ac:dyDescent="0.5">
      <c r="B22" s="121"/>
      <c r="C22" s="121"/>
      <c r="D22" s="2"/>
      <c r="E22" s="110"/>
      <c r="F22" s="119"/>
      <c r="G22" s="110"/>
    </row>
    <row r="23" spans="1:8" ht="32.25" customHeight="1" x14ac:dyDescent="0.5">
      <c r="B23" s="109" t="s">
        <v>3</v>
      </c>
      <c r="C23" s="97"/>
      <c r="D23" s="37" t="s">
        <v>37</v>
      </c>
      <c r="E23" s="108" t="str">
        <f>IF(SUM(E21:E22)=0,"",SUM(E21:E22))</f>
        <v/>
      </c>
      <c r="F23" s="37" t="s">
        <v>36</v>
      </c>
      <c r="G23" s="120" t="str">
        <f>IF(SUM(G21:G22)=0,"",SUM(G21:G22))</f>
        <v/>
      </c>
    </row>
    <row r="24" spans="1:8" s="38" customFormat="1" ht="11.25" customHeight="1" x14ac:dyDescent="0.5">
      <c r="A24" s="42"/>
      <c r="B24" s="39"/>
      <c r="C24" s="39"/>
      <c r="D24" s="40"/>
      <c r="E24" s="41"/>
      <c r="F24" s="40"/>
      <c r="G24" s="41"/>
      <c r="H24" s="42"/>
    </row>
    <row r="25" spans="1:8" ht="24" customHeight="1" x14ac:dyDescent="0.4">
      <c r="A25" s="1"/>
      <c r="B25" s="70" t="s">
        <v>28</v>
      </c>
      <c r="C25" s="71"/>
      <c r="D25" s="71"/>
      <c r="E25" s="71"/>
      <c r="F25" s="71"/>
      <c r="G25" s="72"/>
    </row>
    <row r="26" spans="1:8" ht="19.5" customHeight="1" x14ac:dyDescent="0.4">
      <c r="B26" s="11" t="s">
        <v>1</v>
      </c>
      <c r="C26" s="12" t="s">
        <v>2</v>
      </c>
      <c r="D26" s="44" t="s">
        <v>12</v>
      </c>
      <c r="E26" s="45"/>
      <c r="F26" s="44" t="s">
        <v>13</v>
      </c>
      <c r="G26" s="45"/>
    </row>
    <row r="27" spans="1:8" ht="32.25" customHeight="1" x14ac:dyDescent="0.4">
      <c r="B27" s="122"/>
      <c r="C27" s="122"/>
      <c r="D27" s="2"/>
      <c r="E27" s="110"/>
      <c r="F27" s="7"/>
      <c r="G27" s="110"/>
    </row>
    <row r="28" spans="1:8" ht="32.25" customHeight="1" x14ac:dyDescent="0.4">
      <c r="B28" s="122"/>
      <c r="C28" s="122"/>
      <c r="D28" s="2"/>
      <c r="E28" s="110"/>
      <c r="F28" s="7"/>
      <c r="G28" s="110"/>
    </row>
    <row r="29" spans="1:8" ht="32.25" customHeight="1" x14ac:dyDescent="0.4">
      <c r="B29" s="122"/>
      <c r="C29" s="122"/>
      <c r="D29" s="2"/>
      <c r="E29" s="110"/>
      <c r="F29" s="7"/>
      <c r="G29" s="110"/>
    </row>
    <row r="30" spans="1:8" s="13" customFormat="1" ht="32.25" customHeight="1" x14ac:dyDescent="0.2">
      <c r="B30" s="96" t="s">
        <v>3</v>
      </c>
      <c r="C30" s="97"/>
      <c r="D30" s="94" t="s">
        <v>39</v>
      </c>
      <c r="E30" s="108" t="str">
        <f>IF(SUM(E27:E29)=0,"",SUM(E27:E29))</f>
        <v/>
      </c>
      <c r="F30" s="94" t="s">
        <v>40</v>
      </c>
      <c r="G30" s="108" t="str">
        <f>IF(SUM(G27:G29)=0,"",SUM(G27:G29))</f>
        <v/>
      </c>
    </row>
    <row r="31" spans="1:8" s="13" customFormat="1" ht="29.25" customHeight="1" x14ac:dyDescent="0.2">
      <c r="B31" s="93" t="s">
        <v>38</v>
      </c>
      <c r="C31" s="45"/>
      <c r="D31" s="94" t="s">
        <v>33</v>
      </c>
      <c r="E31" s="108" t="str">
        <f>IFERROR(AVERAGE(E27:E29),"")</f>
        <v/>
      </c>
      <c r="F31" s="94" t="s">
        <v>4</v>
      </c>
      <c r="G31" s="108" t="str">
        <f>IFERROR(AVERAGE(G27:G29),"")</f>
        <v/>
      </c>
    </row>
    <row r="32" spans="1:8" ht="11.25" customHeight="1" x14ac:dyDescent="0.4"/>
    <row r="33" spans="1:8" s="13" customFormat="1" ht="19.5" x14ac:dyDescent="0.4">
      <c r="A33" s="87" t="s">
        <v>41</v>
      </c>
    </row>
    <row r="34" spans="1:8" s="13" customFormat="1" ht="18" customHeight="1" x14ac:dyDescent="0.4">
      <c r="B34" s="88" t="s">
        <v>14</v>
      </c>
    </row>
    <row r="35" spans="1:8" s="13" customFormat="1" ht="18" customHeight="1" x14ac:dyDescent="0.4">
      <c r="B35" s="82" t="s">
        <v>16</v>
      </c>
      <c r="C35" s="83"/>
      <c r="D35" s="83"/>
      <c r="E35" s="8" t="s">
        <v>18</v>
      </c>
      <c r="F35" s="84" t="s">
        <v>19</v>
      </c>
      <c r="G35" s="85" t="str">
        <f>IFERROR(ROUNDDOWN((E31-E17)/E23,3),"")</f>
        <v/>
      </c>
      <c r="H35" s="86" t="s">
        <v>43</v>
      </c>
    </row>
    <row r="36" spans="1:8" s="13" customFormat="1" ht="18" customHeight="1" x14ac:dyDescent="0.15">
      <c r="B36" s="89"/>
      <c r="C36" s="90"/>
      <c r="D36" s="90"/>
      <c r="E36" s="8"/>
      <c r="F36" s="84"/>
      <c r="G36" s="98" t="str">
        <f>IF(G35&lt;20%,"要件に該当しません。","")</f>
        <v/>
      </c>
      <c r="H36" s="86"/>
    </row>
    <row r="37" spans="1:8" s="13" customFormat="1" ht="18" customHeight="1" x14ac:dyDescent="0.4">
      <c r="B37" s="88" t="s">
        <v>15</v>
      </c>
      <c r="F37" s="91"/>
      <c r="G37" s="91"/>
    </row>
    <row r="38" spans="1:8" s="13" customFormat="1" ht="18" customHeight="1" x14ac:dyDescent="0.4">
      <c r="B38" s="82" t="s">
        <v>17</v>
      </c>
      <c r="C38" s="83"/>
      <c r="D38" s="83"/>
      <c r="E38" s="8" t="s">
        <v>18</v>
      </c>
      <c r="F38" s="84" t="s">
        <v>19</v>
      </c>
      <c r="G38" s="85" t="str">
        <f>IFERROR(ROUNDDOWN((G31-G17)/G31,3),"")</f>
        <v/>
      </c>
      <c r="H38" s="86" t="s">
        <v>43</v>
      </c>
    </row>
    <row r="39" spans="1:8" s="13" customFormat="1" ht="21.75" customHeight="1" x14ac:dyDescent="0.15">
      <c r="B39" s="92"/>
      <c r="C39" s="92"/>
      <c r="D39" s="92"/>
      <c r="E39" s="8"/>
      <c r="F39" s="84"/>
      <c r="G39" s="98" t="str">
        <f>IF(G38&lt;20%,"要件に該当しません。","")</f>
        <v/>
      </c>
      <c r="H39" s="86"/>
    </row>
    <row r="40" spans="1:8" s="13" customFormat="1" ht="19.5" x14ac:dyDescent="0.4">
      <c r="A40" s="87" t="s">
        <v>42</v>
      </c>
    </row>
    <row r="41" spans="1:8" s="13" customFormat="1" ht="19.5" x14ac:dyDescent="0.4">
      <c r="B41" s="88" t="s">
        <v>14</v>
      </c>
    </row>
    <row r="42" spans="1:8" s="13" customFormat="1" ht="24" x14ac:dyDescent="0.4">
      <c r="B42" s="82" t="s">
        <v>44</v>
      </c>
      <c r="C42" s="83"/>
      <c r="D42" s="83"/>
      <c r="E42" s="8" t="s">
        <v>18</v>
      </c>
      <c r="F42" s="84" t="s">
        <v>19</v>
      </c>
      <c r="G42" s="85" t="str">
        <f>IFERROR(ROUNDDOWN((E30-E17-E23)/E30,3),"")</f>
        <v/>
      </c>
      <c r="H42" s="86" t="s">
        <v>43</v>
      </c>
    </row>
    <row r="43" spans="1:8" x14ac:dyDescent="0.4">
      <c r="B43" s="74"/>
      <c r="C43" s="74"/>
      <c r="D43" s="74"/>
      <c r="E43" s="13"/>
      <c r="F43" s="15"/>
      <c r="G43" s="20" t="str">
        <f>IF(G42&lt;5%,"要件に該当しません。","")</f>
        <v/>
      </c>
    </row>
    <row r="44" spans="1:8" ht="19.5" x14ac:dyDescent="0.4">
      <c r="B44" s="1" t="s">
        <v>15</v>
      </c>
      <c r="F44" s="15"/>
      <c r="G44" s="15"/>
    </row>
    <row r="45" spans="1:8" ht="24" x14ac:dyDescent="0.4">
      <c r="B45" s="82" t="s">
        <v>45</v>
      </c>
      <c r="C45" s="83"/>
      <c r="D45" s="83"/>
      <c r="E45" s="8" t="s">
        <v>18</v>
      </c>
      <c r="F45" s="14" t="s">
        <v>19</v>
      </c>
      <c r="G45" s="18" t="str">
        <f>IFERROR(ROUNDDOWN((G30-G23-G17)/G30,3),"")</f>
        <v/>
      </c>
      <c r="H45" s="86" t="s">
        <v>43</v>
      </c>
    </row>
    <row r="46" spans="1:8" x14ac:dyDescent="0.4">
      <c r="B46" s="3"/>
      <c r="C46" s="3"/>
      <c r="D46" s="3"/>
      <c r="E46" s="13"/>
      <c r="F46" s="15"/>
      <c r="G46" s="20" t="str">
        <f>IF(G45&lt;5%,"要件に該当しません。","")</f>
        <v/>
      </c>
    </row>
    <row r="47" spans="1:8" x14ac:dyDescent="0.4">
      <c r="F47" s="15"/>
      <c r="G47" s="15"/>
    </row>
    <row r="48" spans="1:8" ht="19.5" x14ac:dyDescent="0.4">
      <c r="B48" s="19"/>
      <c r="C48" t="s">
        <v>25</v>
      </c>
    </row>
  </sheetData>
  <mergeCells count="31">
    <mergeCell ref="B45:D45"/>
    <mergeCell ref="B12:H12"/>
    <mergeCell ref="B30:C30"/>
    <mergeCell ref="B43:D43"/>
    <mergeCell ref="B42:D42"/>
    <mergeCell ref="F26:G26"/>
    <mergeCell ref="B23:C23"/>
    <mergeCell ref="B31:C31"/>
    <mergeCell ref="B35:D35"/>
    <mergeCell ref="B38:D38"/>
    <mergeCell ref="B9:D9"/>
    <mergeCell ref="B10:D10"/>
    <mergeCell ref="E9:F9"/>
    <mergeCell ref="E10:F10"/>
    <mergeCell ref="D16:E16"/>
    <mergeCell ref="B11:F11"/>
    <mergeCell ref="F16:G16"/>
    <mergeCell ref="B15:G15"/>
    <mergeCell ref="B25:G25"/>
    <mergeCell ref="B19:G19"/>
    <mergeCell ref="D20:E20"/>
    <mergeCell ref="F20:G20"/>
    <mergeCell ref="D26:E26"/>
    <mergeCell ref="A1:I1"/>
    <mergeCell ref="E6:F6"/>
    <mergeCell ref="E7:F7"/>
    <mergeCell ref="E3:H3"/>
    <mergeCell ref="B8:D8"/>
    <mergeCell ref="E8:F8"/>
    <mergeCell ref="B6:D6"/>
    <mergeCell ref="B7:D7"/>
  </mergeCells>
  <phoneticPr fontId="3"/>
  <pageMargins left="1.1023622047244095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zoomScale="98" zoomScaleNormal="98" workbookViewId="0">
      <selection sqref="A1:I1"/>
    </sheetView>
  </sheetViews>
  <sheetFormatPr defaultColWidth="8.75" defaultRowHeight="18.75" x14ac:dyDescent="0.4"/>
  <cols>
    <col min="1" max="1" width="5.5" customWidth="1"/>
    <col min="2" max="2" width="7.25" customWidth="1"/>
    <col min="3" max="3" width="7.875" customWidth="1"/>
    <col min="4" max="4" width="4.5" customWidth="1"/>
    <col min="5" max="5" width="22.375" customWidth="1"/>
    <col min="6" max="6" width="4.75" customWidth="1"/>
    <col min="7" max="7" width="21.375" customWidth="1"/>
    <col min="8" max="8" width="16.875" customWidth="1"/>
  </cols>
  <sheetData>
    <row r="1" spans="1:10" ht="24" x14ac:dyDescent="0.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36"/>
    </row>
    <row r="3" spans="1:10" ht="21.75" x14ac:dyDescent="0.4">
      <c r="A3" s="1" t="s">
        <v>0</v>
      </c>
      <c r="E3" s="77" t="s">
        <v>46</v>
      </c>
      <c r="F3" s="77"/>
      <c r="G3" s="77"/>
      <c r="H3" s="77"/>
      <c r="I3" s="77"/>
    </row>
    <row r="5" spans="1:10" ht="19.5" x14ac:dyDescent="0.4">
      <c r="A5" s="1" t="s">
        <v>11</v>
      </c>
    </row>
    <row r="6" spans="1:10" ht="37.5" customHeight="1" x14ac:dyDescent="0.4">
      <c r="B6" s="54" t="s">
        <v>6</v>
      </c>
      <c r="C6" s="55"/>
      <c r="D6" s="45"/>
      <c r="E6" s="44" t="s">
        <v>5</v>
      </c>
      <c r="F6" s="45"/>
      <c r="G6" s="4" t="s">
        <v>9</v>
      </c>
      <c r="H6" s="4" t="s">
        <v>8</v>
      </c>
      <c r="I6" s="4" t="s">
        <v>10</v>
      </c>
      <c r="J6" s="10"/>
    </row>
    <row r="7" spans="1:10" ht="32.25" customHeight="1" x14ac:dyDescent="0.4">
      <c r="B7" s="111" t="s">
        <v>20</v>
      </c>
      <c r="C7" s="112"/>
      <c r="D7" s="113"/>
      <c r="E7" s="75" t="s">
        <v>21</v>
      </c>
      <c r="F7" s="76"/>
      <c r="G7" s="117">
        <v>900000</v>
      </c>
      <c r="H7" s="28">
        <f>IFERROR(G7/$G$11,"")</f>
        <v>0.1875</v>
      </c>
      <c r="I7" s="123"/>
    </row>
    <row r="8" spans="1:10" ht="32.25" customHeight="1" x14ac:dyDescent="0.4">
      <c r="B8" s="114" t="s">
        <v>23</v>
      </c>
      <c r="C8" s="115"/>
      <c r="D8" s="116"/>
      <c r="E8" s="78" t="s">
        <v>24</v>
      </c>
      <c r="F8" s="79"/>
      <c r="G8" s="118">
        <v>3900000</v>
      </c>
      <c r="H8" s="29">
        <f t="shared" ref="H8:H11" si="0">IFERROR(G8/$G$11,"")</f>
        <v>0.8125</v>
      </c>
      <c r="I8" s="124" t="s">
        <v>22</v>
      </c>
    </row>
    <row r="9" spans="1:10" ht="32.25" customHeight="1" x14ac:dyDescent="0.4">
      <c r="B9" s="99"/>
      <c r="C9" s="100"/>
      <c r="D9" s="101"/>
      <c r="E9" s="102"/>
      <c r="F9" s="103"/>
      <c r="G9" s="104"/>
      <c r="H9" s="30">
        <f t="shared" si="0"/>
        <v>0</v>
      </c>
      <c r="I9" s="125"/>
    </row>
    <row r="10" spans="1:10" ht="32.25" customHeight="1" thickBot="1" x14ac:dyDescent="0.45">
      <c r="B10" s="105"/>
      <c r="C10" s="106"/>
      <c r="D10" s="107"/>
      <c r="E10" s="80"/>
      <c r="F10" s="81"/>
      <c r="G10" s="16"/>
      <c r="H10" s="31">
        <f t="shared" si="0"/>
        <v>0</v>
      </c>
      <c r="I10" s="126"/>
    </row>
    <row r="11" spans="1:10" ht="32.25" customHeight="1" thickTop="1" x14ac:dyDescent="0.4">
      <c r="B11" s="64" t="s">
        <v>7</v>
      </c>
      <c r="C11" s="65"/>
      <c r="D11" s="65"/>
      <c r="E11" s="65"/>
      <c r="F11" s="66"/>
      <c r="G11" s="33">
        <f>IF(SUM(G7:G10)=0,"",SUM(G7:G10))</f>
        <v>4800000</v>
      </c>
      <c r="H11" s="32">
        <f t="shared" si="0"/>
        <v>1</v>
      </c>
      <c r="I11" s="9"/>
    </row>
    <row r="12" spans="1:10" ht="36" customHeight="1" x14ac:dyDescent="0.4">
      <c r="B12" s="73" t="s">
        <v>47</v>
      </c>
      <c r="C12" s="73"/>
      <c r="D12" s="73"/>
      <c r="E12" s="73"/>
      <c r="F12" s="73"/>
      <c r="G12" s="73"/>
      <c r="H12" s="73"/>
      <c r="I12" s="5"/>
    </row>
    <row r="13" spans="1:10" ht="11.25" customHeight="1" x14ac:dyDescent="0.4">
      <c r="B13" s="6"/>
      <c r="C13" s="6"/>
      <c r="D13" s="6"/>
      <c r="E13" s="6"/>
      <c r="F13" s="6"/>
      <c r="G13" s="6"/>
      <c r="H13" s="6"/>
      <c r="I13" s="5"/>
    </row>
    <row r="14" spans="1:10" ht="19.5" x14ac:dyDescent="0.4">
      <c r="A14" s="1" t="s">
        <v>27</v>
      </c>
    </row>
    <row r="15" spans="1:10" ht="21.75" customHeight="1" x14ac:dyDescent="0.4">
      <c r="A15" s="1"/>
      <c r="B15" s="67" t="s">
        <v>29</v>
      </c>
      <c r="C15" s="68"/>
      <c r="D15" s="68"/>
      <c r="E15" s="68"/>
      <c r="F15" s="68"/>
      <c r="G15" s="69"/>
    </row>
    <row r="16" spans="1:10" ht="22.5" customHeight="1" x14ac:dyDescent="0.4">
      <c r="B16" s="11" t="s">
        <v>1</v>
      </c>
      <c r="C16" s="12" t="s">
        <v>2</v>
      </c>
      <c r="D16" s="44" t="s">
        <v>12</v>
      </c>
      <c r="E16" s="45"/>
      <c r="F16" s="44" t="s">
        <v>13</v>
      </c>
      <c r="G16" s="45"/>
    </row>
    <row r="17" spans="1:8" ht="32.25" customHeight="1" x14ac:dyDescent="0.5">
      <c r="B17" s="17">
        <v>7</v>
      </c>
      <c r="C17" s="17">
        <v>2</v>
      </c>
      <c r="D17" s="37" t="s">
        <v>35</v>
      </c>
      <c r="E17" s="108">
        <v>450000</v>
      </c>
      <c r="F17" s="37" t="s">
        <v>34</v>
      </c>
      <c r="G17" s="108">
        <v>900000</v>
      </c>
    </row>
    <row r="18" spans="1:8" s="38" customFormat="1" ht="11.25" customHeight="1" x14ac:dyDescent="0.5">
      <c r="A18" s="42"/>
      <c r="B18" s="39"/>
      <c r="C18" s="39"/>
      <c r="D18" s="40"/>
      <c r="E18" s="41"/>
      <c r="F18" s="40"/>
      <c r="G18" s="41"/>
      <c r="H18" s="42"/>
    </row>
    <row r="19" spans="1:8" ht="21.75" customHeight="1" x14ac:dyDescent="0.4">
      <c r="A19" s="1"/>
      <c r="B19" s="70" t="s">
        <v>30</v>
      </c>
      <c r="C19" s="71"/>
      <c r="D19" s="71"/>
      <c r="E19" s="71"/>
      <c r="F19" s="71"/>
      <c r="G19" s="72"/>
    </row>
    <row r="20" spans="1:8" ht="19.5" customHeight="1" x14ac:dyDescent="0.4">
      <c r="B20" s="11" t="s">
        <v>1</v>
      </c>
      <c r="C20" s="12" t="s">
        <v>2</v>
      </c>
      <c r="D20" s="44" t="s">
        <v>31</v>
      </c>
      <c r="E20" s="45"/>
      <c r="F20" s="44" t="s">
        <v>32</v>
      </c>
      <c r="G20" s="45"/>
    </row>
    <row r="21" spans="1:8" ht="32.25" customHeight="1" x14ac:dyDescent="0.5">
      <c r="B21" s="17">
        <v>7</v>
      </c>
      <c r="C21" s="17">
        <v>3</v>
      </c>
      <c r="D21" s="119"/>
      <c r="E21" s="120">
        <v>200000</v>
      </c>
      <c r="F21" s="119"/>
      <c r="G21" s="120">
        <v>900000</v>
      </c>
    </row>
    <row r="22" spans="1:8" ht="32.25" customHeight="1" x14ac:dyDescent="0.5">
      <c r="B22" s="17">
        <v>7</v>
      </c>
      <c r="C22" s="17">
        <v>4</v>
      </c>
      <c r="D22" s="119"/>
      <c r="E22" s="120">
        <v>200000</v>
      </c>
      <c r="F22" s="119"/>
      <c r="G22" s="120">
        <v>900000</v>
      </c>
    </row>
    <row r="23" spans="1:8" ht="32.25" customHeight="1" x14ac:dyDescent="0.5">
      <c r="B23" s="96" t="s">
        <v>3</v>
      </c>
      <c r="C23" s="97"/>
      <c r="D23" s="37" t="s">
        <v>37</v>
      </c>
      <c r="E23" s="108">
        <f>IF(SUM(E21:E22)=0,"",SUM(E21:E22))</f>
        <v>400000</v>
      </c>
      <c r="F23" s="37" t="s">
        <v>36</v>
      </c>
      <c r="G23" s="108">
        <f>IF(SUM(G21:G22)=0,"",SUM(G21:G22))</f>
        <v>1800000</v>
      </c>
    </row>
    <row r="24" spans="1:8" s="38" customFormat="1" ht="11.25" customHeight="1" x14ac:dyDescent="0.5">
      <c r="A24" s="42"/>
      <c r="B24" s="39"/>
      <c r="C24" s="39"/>
      <c r="D24" s="40"/>
      <c r="E24" s="41"/>
      <c r="F24" s="40"/>
      <c r="G24" s="41"/>
      <c r="H24" s="42"/>
    </row>
    <row r="25" spans="1:8" ht="24" customHeight="1" x14ac:dyDescent="0.4">
      <c r="A25" s="1"/>
      <c r="B25" s="70" t="s">
        <v>48</v>
      </c>
      <c r="C25" s="71"/>
      <c r="D25" s="71"/>
      <c r="E25" s="71"/>
      <c r="F25" s="71"/>
      <c r="G25" s="72"/>
    </row>
    <row r="26" spans="1:8" ht="19.5" customHeight="1" x14ac:dyDescent="0.4">
      <c r="B26" s="11" t="s">
        <v>1</v>
      </c>
      <c r="C26" s="12" t="s">
        <v>2</v>
      </c>
      <c r="D26" s="44" t="s">
        <v>12</v>
      </c>
      <c r="E26" s="45"/>
      <c r="F26" s="44" t="s">
        <v>13</v>
      </c>
      <c r="G26" s="45"/>
    </row>
    <row r="27" spans="1:8" ht="32.25" customHeight="1" x14ac:dyDescent="0.5">
      <c r="B27" s="17">
        <v>6</v>
      </c>
      <c r="C27" s="17">
        <v>11</v>
      </c>
      <c r="D27" s="2"/>
      <c r="E27" s="108">
        <v>850000</v>
      </c>
      <c r="F27" s="119"/>
      <c r="G27" s="108">
        <v>1350000</v>
      </c>
    </row>
    <row r="28" spans="1:8" ht="32.25" customHeight="1" x14ac:dyDescent="0.5">
      <c r="B28" s="17">
        <v>6</v>
      </c>
      <c r="C28" s="17">
        <v>12</v>
      </c>
      <c r="D28" s="2"/>
      <c r="E28" s="108">
        <v>1250000</v>
      </c>
      <c r="F28" s="119"/>
      <c r="G28" s="108">
        <v>1650000</v>
      </c>
    </row>
    <row r="29" spans="1:8" ht="32.25" customHeight="1" x14ac:dyDescent="0.5">
      <c r="B29" s="17">
        <v>7</v>
      </c>
      <c r="C29" s="17">
        <v>1</v>
      </c>
      <c r="D29" s="2"/>
      <c r="E29" s="108">
        <v>900000</v>
      </c>
      <c r="F29" s="119"/>
      <c r="G29" s="108">
        <v>1150000</v>
      </c>
    </row>
    <row r="30" spans="1:8" s="13" customFormat="1" ht="32.25" customHeight="1" x14ac:dyDescent="0.4">
      <c r="B30" s="96" t="s">
        <v>3</v>
      </c>
      <c r="C30" s="97"/>
      <c r="D30" s="94" t="s">
        <v>39</v>
      </c>
      <c r="E30" s="95">
        <f>IF(SUM(E27:E29)=0,"",SUM(E27:E29))</f>
        <v>3000000</v>
      </c>
      <c r="F30" s="94" t="s">
        <v>40</v>
      </c>
      <c r="G30" s="95">
        <f>IF(SUM(G27:G29)=0,"",SUM(G27:G29))</f>
        <v>4150000</v>
      </c>
    </row>
    <row r="31" spans="1:8" s="13" customFormat="1" ht="29.25" customHeight="1" x14ac:dyDescent="0.4">
      <c r="B31" s="93" t="s">
        <v>38</v>
      </c>
      <c r="C31" s="45"/>
      <c r="D31" s="94" t="s">
        <v>33</v>
      </c>
      <c r="E31" s="95">
        <f>IFERROR(AVERAGE(E27:E29),"")</f>
        <v>1000000</v>
      </c>
      <c r="F31" s="94" t="s">
        <v>4</v>
      </c>
      <c r="G31" s="95">
        <f>IFERROR(AVERAGE(G27:G29),"")</f>
        <v>1383333.3333333333</v>
      </c>
    </row>
    <row r="32" spans="1:8" ht="11.25" customHeight="1" x14ac:dyDescent="0.4"/>
    <row r="33" spans="1:8" s="13" customFormat="1" ht="19.5" x14ac:dyDescent="0.4">
      <c r="A33" s="87" t="s">
        <v>41</v>
      </c>
    </row>
    <row r="34" spans="1:8" s="13" customFormat="1" ht="18" customHeight="1" x14ac:dyDescent="0.4">
      <c r="B34" s="88" t="s">
        <v>14</v>
      </c>
    </row>
    <row r="35" spans="1:8" s="13" customFormat="1" ht="18" customHeight="1" x14ac:dyDescent="0.4">
      <c r="B35" s="82" t="s">
        <v>16</v>
      </c>
      <c r="C35" s="83"/>
      <c r="D35" s="83"/>
      <c r="E35" s="8" t="s">
        <v>18</v>
      </c>
      <c r="F35" s="84" t="s">
        <v>19</v>
      </c>
      <c r="G35" s="85">
        <f>IFERROR(ROUNDDOWN((E31-E17)/E31,3),"")</f>
        <v>0.55000000000000004</v>
      </c>
      <c r="H35" s="86" t="s">
        <v>43</v>
      </c>
    </row>
    <row r="36" spans="1:8" s="13" customFormat="1" ht="18" customHeight="1" x14ac:dyDescent="0.15">
      <c r="B36" s="89"/>
      <c r="C36" s="90"/>
      <c r="D36" s="90"/>
      <c r="E36" s="8"/>
      <c r="F36" s="84"/>
      <c r="G36" s="98" t="str">
        <f>IF(G35&lt;20%,"要件に該当しません。","")</f>
        <v/>
      </c>
      <c r="H36" s="86"/>
    </row>
    <row r="37" spans="1:8" s="13" customFormat="1" ht="18" customHeight="1" x14ac:dyDescent="0.4">
      <c r="B37" s="88" t="s">
        <v>15</v>
      </c>
      <c r="F37" s="91"/>
      <c r="G37" s="91"/>
    </row>
    <row r="38" spans="1:8" s="13" customFormat="1" ht="18" customHeight="1" x14ac:dyDescent="0.4">
      <c r="B38" s="82" t="s">
        <v>17</v>
      </c>
      <c r="C38" s="83"/>
      <c r="D38" s="83"/>
      <c r="E38" s="8" t="s">
        <v>18</v>
      </c>
      <c r="F38" s="84" t="s">
        <v>19</v>
      </c>
      <c r="G38" s="85">
        <f>IFERROR(ROUNDDOWN((G31-G17)/G31,3),"")</f>
        <v>0.34899999999999998</v>
      </c>
      <c r="H38" s="86" t="s">
        <v>43</v>
      </c>
    </row>
    <row r="39" spans="1:8" s="13" customFormat="1" ht="21.75" customHeight="1" x14ac:dyDescent="0.15">
      <c r="B39" s="92"/>
      <c r="C39" s="92"/>
      <c r="D39" s="92"/>
      <c r="E39" s="8"/>
      <c r="F39" s="84"/>
      <c r="G39" s="98" t="str">
        <f>IF(G38&lt;20%,"要件に該当しません。","")</f>
        <v/>
      </c>
      <c r="H39" s="86"/>
    </row>
    <row r="40" spans="1:8" s="13" customFormat="1" ht="19.5" x14ac:dyDescent="0.4">
      <c r="A40" s="87" t="s">
        <v>42</v>
      </c>
    </row>
    <row r="41" spans="1:8" s="13" customFormat="1" ht="19.5" x14ac:dyDescent="0.4">
      <c r="B41" s="88" t="s">
        <v>14</v>
      </c>
    </row>
    <row r="42" spans="1:8" s="13" customFormat="1" ht="24" x14ac:dyDescent="0.4">
      <c r="B42" s="82" t="s">
        <v>44</v>
      </c>
      <c r="C42" s="83"/>
      <c r="D42" s="83"/>
      <c r="E42" s="8" t="s">
        <v>18</v>
      </c>
      <c r="F42" s="84" t="s">
        <v>19</v>
      </c>
      <c r="G42" s="85">
        <f>IFERROR(ROUNDDOWN((E30-E17-E23)/E30,3),"")</f>
        <v>0.71599999999999997</v>
      </c>
      <c r="H42" s="86" t="s">
        <v>43</v>
      </c>
    </row>
    <row r="43" spans="1:8" x14ac:dyDescent="0.4">
      <c r="B43" s="74"/>
      <c r="C43" s="74"/>
      <c r="D43" s="74"/>
      <c r="E43" s="13"/>
      <c r="F43" s="15"/>
      <c r="G43" s="20" t="str">
        <f>IF(G42&lt;5%,"要件に該当しません。","")</f>
        <v/>
      </c>
    </row>
    <row r="44" spans="1:8" ht="19.5" x14ac:dyDescent="0.4">
      <c r="B44" s="1" t="s">
        <v>15</v>
      </c>
      <c r="F44" s="15"/>
      <c r="G44" s="15"/>
    </row>
    <row r="45" spans="1:8" ht="24" x14ac:dyDescent="0.4">
      <c r="B45" s="82" t="s">
        <v>45</v>
      </c>
      <c r="C45" s="83"/>
      <c r="D45" s="83"/>
      <c r="E45" s="8" t="s">
        <v>18</v>
      </c>
      <c r="F45" s="14" t="s">
        <v>19</v>
      </c>
      <c r="G45" s="18">
        <f>IFERROR(ROUNDDOWN((G30-G23-G17)/G30,3),"")</f>
        <v>0.34899999999999998</v>
      </c>
      <c r="H45" s="86" t="s">
        <v>43</v>
      </c>
    </row>
    <row r="46" spans="1:8" x14ac:dyDescent="0.4">
      <c r="B46" s="3"/>
      <c r="C46" s="3"/>
      <c r="D46" s="3"/>
      <c r="E46" s="13"/>
      <c r="F46" s="15"/>
      <c r="G46" s="20" t="str">
        <f>IF(G45&lt;5%,"要件に該当しません。","")</f>
        <v/>
      </c>
    </row>
    <row r="47" spans="1:8" x14ac:dyDescent="0.4">
      <c r="F47" s="15"/>
      <c r="G47" s="15"/>
    </row>
    <row r="48" spans="1:8" ht="19.5" x14ac:dyDescent="0.4">
      <c r="B48" s="19"/>
      <c r="C48" t="s">
        <v>25</v>
      </c>
    </row>
  </sheetData>
  <mergeCells count="31">
    <mergeCell ref="B45:D45"/>
    <mergeCell ref="E3:I3"/>
    <mergeCell ref="B30:C30"/>
    <mergeCell ref="B31:C31"/>
    <mergeCell ref="B35:D35"/>
    <mergeCell ref="B38:D38"/>
    <mergeCell ref="B42:D42"/>
    <mergeCell ref="B43:D43"/>
    <mergeCell ref="D20:E20"/>
    <mergeCell ref="F20:G20"/>
    <mergeCell ref="B23:C23"/>
    <mergeCell ref="B25:G25"/>
    <mergeCell ref="D26:E26"/>
    <mergeCell ref="F26:G26"/>
    <mergeCell ref="B11:F11"/>
    <mergeCell ref="B12:H12"/>
    <mergeCell ref="B15:G15"/>
    <mergeCell ref="D16:E16"/>
    <mergeCell ref="F16:G16"/>
    <mergeCell ref="B19:G19"/>
    <mergeCell ref="B8:D8"/>
    <mergeCell ref="E8:F8"/>
    <mergeCell ref="B9:D9"/>
    <mergeCell ref="E9:F9"/>
    <mergeCell ref="B10:D10"/>
    <mergeCell ref="E10:F10"/>
    <mergeCell ref="A1:I1"/>
    <mergeCell ref="B6:D6"/>
    <mergeCell ref="E6:F6"/>
    <mergeCell ref="B7:D7"/>
    <mergeCell ref="E7:F7"/>
  </mergeCells>
  <phoneticPr fontId="3"/>
  <pageMargins left="1.1023622047244095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３号－④⑥</vt:lpstr>
      <vt:lpstr>３号－④⑥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2025-05-29T08:18:34Z</dcterms:modified>
</cp:coreProperties>
</file>