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875" activeTab="2"/>
  </bookViews>
  <sheets>
    <sheet name="入力方法" sheetId="1" r:id="rId1"/>
    <sheet name="負担軽減調整（国軽減あり）" sheetId="2" r:id="rId2"/>
    <sheet name="負担軽減調整（国軽減なし）" sheetId="3" r:id="rId3"/>
  </sheets>
  <definedNames>
    <definedName name="_xlnm.Print_Area" localSheetId="1">'負担軽減調整（国軽減あり）'!$A$1:$N$35</definedName>
    <definedName name="_xlnm.Print_Area" localSheetId="2">'負担軽減調整（国軽減なし）'!$A$1:$N$35</definedName>
  </definedNames>
  <calcPr fullCalcOnLoad="1"/>
</workbook>
</file>

<file path=xl/sharedStrings.xml><?xml version="1.0" encoding="utf-8"?>
<sst xmlns="http://schemas.openxmlformats.org/spreadsheetml/2006/main" count="140" uniqueCount="75">
  <si>
    <t>受給者証番号</t>
  </si>
  <si>
    <t>支給決定障害者等
氏名</t>
  </si>
  <si>
    <t>支給決定に係る
障害児氏名</t>
  </si>
  <si>
    <t>事業所所在地
及び連絡先</t>
  </si>
  <si>
    <t>受給者証記載の
負担上限月額</t>
  </si>
  <si>
    <t>事業所名又は番号</t>
  </si>
  <si>
    <t>（あ）（い）の
小さい方の額</t>
  </si>
  <si>
    <t>上記内容について確認しました。</t>
  </si>
  <si>
    <t>支給決定者氏名</t>
  </si>
  <si>
    <t>事業所及び
その事業所
の名称</t>
  </si>
  <si>
    <t>市町村番号</t>
  </si>
  <si>
    <t>総費用額</t>
  </si>
  <si>
    <t>費用の
3%相当額
ｂ×0.03</t>
  </si>
  <si>
    <t>自治体助成額</t>
  </si>
  <si>
    <t>上限月額</t>
  </si>
  <si>
    <t>決定利用者
負担額
（1割）</t>
  </si>
  <si>
    <t>円</t>
  </si>
  <si>
    <t>年</t>
  </si>
  <si>
    <t>月分）</t>
  </si>
  <si>
    <t>ａ ,cの小さい方の額</t>
  </si>
  <si>
    <t>ａ</t>
  </si>
  <si>
    <t>ｂ</t>
  </si>
  <si>
    <t>ｃ</t>
  </si>
  <si>
    <t>ｄ</t>
  </si>
  <si>
    <t>ｅ</t>
  </si>
  <si>
    <t>ｆ</t>
  </si>
  <si>
    <t>ｇ</t>
  </si>
  <si>
    <t>　　</t>
  </si>
  <si>
    <t>利用者負担減額後（３％負担）調整額結果票</t>
  </si>
  <si>
    <t>（あ）</t>
  </si>
  <si>
    <t>（い）</t>
  </si>
  <si>
    <t>（う）</t>
  </si>
  <si>
    <t>利用者負担額確定額</t>
  </si>
  <si>
    <t>月分）</t>
  </si>
  <si>
    <t>ａ ,cの小さい方の額</t>
  </si>
  <si>
    <t>ａ</t>
  </si>
  <si>
    <t>ｂ</t>
  </si>
  <si>
    <t>ｃ</t>
  </si>
  <si>
    <t>ｄ</t>
  </si>
  <si>
    <t>ｅ</t>
  </si>
  <si>
    <t>ｆ</t>
  </si>
  <si>
    <t>ｇ</t>
  </si>
  <si>
    <t>（あ）</t>
  </si>
  <si>
    <t>（い）</t>
  </si>
  <si>
    <t>（う）</t>
  </si>
  <si>
    <t>　　</t>
  </si>
  <si>
    <t>0001234567</t>
  </si>
  <si>
    <t>荒川　太郎</t>
  </si>
  <si>
    <t>荒川サービス</t>
  </si>
  <si>
    <t>東京都荒川区荒川2-2-3</t>
  </si>
  <si>
    <t>03-3802-3111</t>
  </si>
  <si>
    <t>&lt;入力方法&gt;</t>
  </si>
  <si>
    <t>※</t>
  </si>
  <si>
    <t>のセルに必要事項を入力してください。</t>
  </si>
  <si>
    <t>のセルに入力すると、</t>
  </si>
  <si>
    <t>の欄は自動計算されます。</t>
  </si>
  <si>
    <t>シートが2枚あります。利用者負担の上限月額によって、使うシートが違いますので、</t>
  </si>
  <si>
    <t>利用者負担減額後（３％負担＆上限月額半額）調整額結果票</t>
  </si>
  <si>
    <t>（※の半額）（あ）（い）のうち一番小さい額</t>
  </si>
  <si>
    <t>※</t>
  </si>
  <si>
    <t>事業所番号</t>
  </si>
  <si>
    <t>(上限月額が「9,300円」「4,600円」の場合）</t>
  </si>
  <si>
    <t>(上限月額が「37,200円」の場合）</t>
  </si>
  <si>
    <t>支給決定者氏名　荒川　太郎</t>
  </si>
  <si>
    <t>「37,200円」は(国軽減なし)のシートを、使用してください。</t>
  </si>
  <si>
    <t>「9,300円」「4,600円」は(国軽減あり)のシートを、</t>
  </si>
  <si>
    <t>（荒川区）　24.04以降</t>
  </si>
  <si>
    <t>入力シートは、保護（パスワードは無し）をかけていますので、セルの移動は</t>
  </si>
  <si>
    <t>マウスを使用するほうがやりやすいです。  シート保護の解除は、校閲⇒シート保護の解除です。</t>
  </si>
  <si>
    <t>（令和</t>
  </si>
  <si>
    <t>　　令和　　　年　　　月　　　　日</t>
  </si>
  <si>
    <r>
      <t xml:space="preserve">３　注意事項
</t>
    </r>
    <r>
      <rPr>
        <u val="single"/>
        <sz val="14"/>
        <rFont val="ＭＳ Ｐ明朝"/>
        <family val="1"/>
      </rPr>
      <t>（※）共同生活援助と対象サービスを併用している利用者の場合は、計算方法が異なりますので事前にご連絡ください。</t>
    </r>
  </si>
  <si>
    <t>「9,300円」「4,600円」の場合はプルダウンで負担上限月額を選択してください。</t>
  </si>
  <si>
    <t>令和　　年　　月　　日</t>
  </si>
  <si>
    <r>
      <t xml:space="preserve">１　利用者負担軽減の対象となるサービス　
</t>
    </r>
    <r>
      <rPr>
        <sz val="14"/>
        <rFont val="ＭＳ Ｐ明朝"/>
        <family val="1"/>
      </rPr>
      <t xml:space="preserve">【総合支援法】居宅介護、重度訪問介護、同行援護、行動援護、生活介護、短期入所、重度障害者等包括支援
　　　　　　　　　 自立訓練、 就労移行支援、就労継続支援、就労定着支援、自立生活援助
【児童福祉法】児童発達支援、医療型児童発達支援、放課後等デイサービス、居宅訪問型児童発達支援、保育所等訪問支援
</t>
    </r>
    <r>
      <rPr>
        <b/>
        <sz val="16"/>
        <rFont val="ＭＳ Ｐ明朝"/>
        <family val="1"/>
      </rPr>
      <t xml:space="preserve">２　対象とならないサービス
</t>
    </r>
    <r>
      <rPr>
        <sz val="14"/>
        <rFont val="ＭＳ Ｐ明朝"/>
        <family val="1"/>
      </rPr>
      <t xml:space="preserve">【総合支援法】療養介護、施設入所支援、共同生活援助（※）
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</si>
</sst>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0_ "/>
    <numFmt numFmtId="190" formatCode="#,##0_);[Red]\(#,##0\)"/>
    <numFmt numFmtId="191" formatCode="#,##0.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4"/>
      <color indexed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8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4"/>
      <color indexed="8"/>
      <name val="ＭＳ Ｐ明朝"/>
      <family val="1"/>
    </font>
    <font>
      <u val="single"/>
      <sz val="14"/>
      <name val="ＭＳ Ｐ明朝"/>
      <family val="1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38" fontId="4" fillId="33" borderId="0" xfId="49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 wrapText="1" inden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8" fontId="8" fillId="33" borderId="0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33" borderId="0" xfId="0" applyFont="1" applyFill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38" fontId="8" fillId="0" borderId="20" xfId="49" applyFont="1" applyFill="1" applyBorder="1" applyAlignment="1">
      <alignment horizontal="center" vertical="center" wrapText="1"/>
    </xf>
    <xf numFmtId="38" fontId="8" fillId="0" borderId="21" xfId="49" applyFont="1" applyFill="1" applyBorder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8" fontId="11" fillId="0" borderId="0" xfId="0" applyNumberFormat="1" applyFont="1" applyFill="1" applyBorder="1" applyAlignment="1">
      <alignment vertical="center"/>
    </xf>
    <xf numFmtId="38" fontId="8" fillId="33" borderId="0" xfId="49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11" fillId="34" borderId="22" xfId="49" applyFont="1" applyFill="1" applyBorder="1" applyAlignment="1" applyProtection="1">
      <alignment horizontal="right" vertical="center"/>
      <protection locked="0"/>
    </xf>
    <xf numFmtId="38" fontId="4" fillId="33" borderId="0" xfId="49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49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34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49" applyFont="1" applyFill="1" applyAlignment="1">
      <alignment vertical="center"/>
    </xf>
    <xf numFmtId="0" fontId="11" fillId="35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38" fontId="7" fillId="34" borderId="23" xfId="49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38" fontId="11" fillId="34" borderId="22" xfId="49" applyFont="1" applyFill="1" applyBorder="1" applyAlignment="1" applyProtection="1">
      <alignment horizontal="right" vertical="center"/>
      <protection/>
    </xf>
    <xf numFmtId="38" fontId="9" fillId="35" borderId="28" xfId="49" applyFont="1" applyFill="1" applyBorder="1" applyAlignment="1" applyProtection="1">
      <alignment vertical="center"/>
      <protection/>
    </xf>
    <xf numFmtId="38" fontId="9" fillId="35" borderId="29" xfId="49" applyFont="1" applyFill="1" applyBorder="1" applyAlignment="1" applyProtection="1">
      <alignment vertical="center"/>
      <protection/>
    </xf>
    <xf numFmtId="38" fontId="9" fillId="35" borderId="30" xfId="49" applyFont="1" applyFill="1" applyBorder="1" applyAlignment="1" applyProtection="1">
      <alignment vertical="center"/>
      <protection/>
    </xf>
    <xf numFmtId="3" fontId="9" fillId="35" borderId="29" xfId="42" applyNumberFormat="1" applyFont="1" applyFill="1" applyBorder="1" applyAlignment="1" applyProtection="1">
      <alignment vertical="center"/>
      <protection/>
    </xf>
    <xf numFmtId="0" fontId="9" fillId="35" borderId="29" xfId="0" applyFont="1" applyFill="1" applyBorder="1" applyAlignment="1" applyProtection="1">
      <alignment vertical="center"/>
      <protection/>
    </xf>
    <xf numFmtId="38" fontId="9" fillId="35" borderId="31" xfId="49" applyFont="1" applyFill="1" applyBorder="1" applyAlignment="1" applyProtection="1">
      <alignment vertical="center"/>
      <protection/>
    </xf>
    <xf numFmtId="0" fontId="11" fillId="0" borderId="3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0" fillId="36" borderId="0" xfId="0" applyFont="1" applyFill="1" applyAlignment="1" applyProtection="1">
      <alignment horizontal="right" vertical="center"/>
      <protection locked="0"/>
    </xf>
    <xf numFmtId="0" fontId="11" fillId="36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 wrapText="1" indent="1"/>
      <protection/>
    </xf>
    <xf numFmtId="0" fontId="0" fillId="0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38" fontId="8" fillId="0" borderId="20" xfId="49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38" fontId="8" fillId="0" borderId="21" xfId="49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8" fontId="4" fillId="33" borderId="0" xfId="49" applyFont="1" applyFill="1" applyBorder="1" applyAlignment="1" applyProtection="1">
      <alignment vertical="center"/>
      <protection/>
    </xf>
    <xf numFmtId="38" fontId="8" fillId="33" borderId="0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38" fontId="8" fillId="33" borderId="0" xfId="49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38" fontId="6" fillId="33" borderId="0" xfId="49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38" fontId="7" fillId="34" borderId="23" xfId="49" applyFont="1" applyFill="1" applyBorder="1" applyAlignment="1" applyProtection="1">
      <alignment horizontal="distributed"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38" fontId="11" fillId="36" borderId="22" xfId="49" applyFont="1" applyFill="1" applyBorder="1" applyAlignment="1" applyProtection="1">
      <alignment horizontal="right" vertical="center"/>
      <protection locked="0"/>
    </xf>
    <xf numFmtId="0" fontId="11" fillId="0" borderId="35" xfId="0" applyFont="1" applyBorder="1" applyAlignment="1">
      <alignment vertical="center"/>
    </xf>
    <xf numFmtId="0" fontId="17" fillId="33" borderId="27" xfId="61" applyFont="1" applyFill="1" applyBorder="1">
      <alignment vertical="center"/>
      <protection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11" fillId="33" borderId="3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" fillId="33" borderId="39" xfId="0" applyFont="1" applyFill="1" applyBorder="1" applyAlignment="1" applyProtection="1">
      <alignment vertical="center"/>
      <protection locked="0"/>
    </xf>
    <xf numFmtId="0" fontId="10" fillId="33" borderId="33" xfId="0" applyFont="1" applyFill="1" applyBorder="1" applyAlignment="1" applyProtection="1">
      <alignment vertical="center"/>
      <protection locked="0"/>
    </xf>
    <xf numFmtId="0" fontId="14" fillId="33" borderId="39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 wrapText="1"/>
      <protection locked="0"/>
    </xf>
    <xf numFmtId="0" fontId="6" fillId="33" borderId="33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33" borderId="39" xfId="49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39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vertical="center"/>
      <protection locked="0"/>
    </xf>
    <xf numFmtId="58" fontId="11" fillId="3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vertical="center"/>
    </xf>
    <xf numFmtId="0" fontId="4" fillId="33" borderId="43" xfId="0" applyFont="1" applyFill="1" applyBorder="1" applyAlignment="1" applyProtection="1">
      <alignment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top" wrapText="1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9" fontId="5" fillId="34" borderId="45" xfId="0" applyNumberFormat="1" applyFont="1" applyFill="1" applyBorder="1" applyAlignment="1" applyProtection="1">
      <alignment horizontal="center" vertical="center"/>
      <protection locked="0"/>
    </xf>
    <xf numFmtId="49" fontId="5" fillId="34" borderId="46" xfId="0" applyNumberFormat="1" applyFont="1" applyFill="1" applyBorder="1" applyAlignment="1" applyProtection="1">
      <alignment horizontal="center" vertical="center"/>
      <protection locked="0"/>
    </xf>
    <xf numFmtId="49" fontId="5" fillId="34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distributed" vertical="center" wrapText="1" indent="1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188" fontId="7" fillId="36" borderId="38" xfId="49" applyNumberFormat="1" applyFont="1" applyFill="1" applyBorder="1" applyAlignment="1" applyProtection="1">
      <alignment vertical="center"/>
      <protection locked="0"/>
    </xf>
    <xf numFmtId="188" fontId="7" fillId="36" borderId="44" xfId="49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>
      <alignment horizontal="distributed" vertical="center"/>
    </xf>
    <xf numFmtId="0" fontId="6" fillId="33" borderId="46" xfId="0" applyFont="1" applyFill="1" applyBorder="1" applyAlignment="1">
      <alignment horizontal="distributed" vertical="center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87" fontId="11" fillId="35" borderId="49" xfId="0" applyNumberFormat="1" applyFont="1" applyFill="1" applyBorder="1" applyAlignment="1" applyProtection="1">
      <alignment horizontal="center" vertical="center" shrinkToFit="1"/>
      <protection/>
    </xf>
    <xf numFmtId="0" fontId="0" fillId="35" borderId="30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7" fillId="33" borderId="39" xfId="0" applyFont="1" applyFill="1" applyBorder="1" applyAlignment="1" applyProtection="1">
      <alignment horizontal="left" vertical="top" wrapText="1"/>
      <protection/>
    </xf>
    <xf numFmtId="0" fontId="6" fillId="33" borderId="45" xfId="0" applyFont="1" applyFill="1" applyBorder="1" applyAlignment="1">
      <alignment horizontal="distributed" vertical="center" wrapText="1"/>
    </xf>
    <xf numFmtId="0" fontId="6" fillId="33" borderId="46" xfId="0" applyFont="1" applyFill="1" applyBorder="1" applyAlignment="1">
      <alignment horizontal="distributed" vertical="center" wrapText="1"/>
    </xf>
    <xf numFmtId="188" fontId="7" fillId="34" borderId="36" xfId="49" applyNumberFormat="1" applyFont="1" applyFill="1" applyBorder="1" applyAlignment="1" applyProtection="1">
      <alignment vertical="center"/>
      <protection locked="0"/>
    </xf>
    <xf numFmtId="0" fontId="0" fillId="34" borderId="37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190" fontId="9" fillId="35" borderId="51" xfId="0" applyNumberFormat="1" applyFont="1" applyFill="1" applyBorder="1" applyAlignment="1" applyProtection="1">
      <alignment horizontal="right" vertical="center"/>
      <protection/>
    </xf>
    <xf numFmtId="190" fontId="9" fillId="35" borderId="52" xfId="0" applyNumberFormat="1" applyFont="1" applyFill="1" applyBorder="1" applyAlignment="1" applyProtection="1">
      <alignment horizontal="right" vertical="center"/>
      <protection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0" fillId="34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distributed" vertical="center" wrapText="1"/>
    </xf>
    <xf numFmtId="0" fontId="6" fillId="33" borderId="37" xfId="0" applyFont="1" applyFill="1" applyBorder="1" applyAlignment="1">
      <alignment horizontal="distributed" vertical="center" wrapText="1"/>
    </xf>
    <xf numFmtId="0" fontId="6" fillId="33" borderId="42" xfId="0" applyFont="1" applyFill="1" applyBorder="1" applyAlignment="1">
      <alignment horizontal="distributed" vertical="center" wrapText="1"/>
    </xf>
    <xf numFmtId="0" fontId="6" fillId="33" borderId="43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5" fillId="34" borderId="45" xfId="0" applyNumberFormat="1" applyFont="1" applyFill="1" applyBorder="1" applyAlignment="1" applyProtection="1">
      <alignment horizontal="center" vertical="center"/>
      <protection locked="0"/>
    </xf>
    <xf numFmtId="0" fontId="5" fillId="34" borderId="46" xfId="0" applyNumberFormat="1" applyFont="1" applyFill="1" applyBorder="1" applyAlignment="1" applyProtection="1">
      <alignment horizontal="center" vertical="center"/>
      <protection locked="0"/>
    </xf>
    <xf numFmtId="0" fontId="11" fillId="34" borderId="45" xfId="0" applyFont="1" applyFill="1" applyBorder="1" applyAlignment="1" applyProtection="1">
      <alignment horizontal="center" vertical="center" shrinkToFit="1"/>
      <protection locked="0"/>
    </xf>
    <xf numFmtId="0" fontId="11" fillId="34" borderId="46" xfId="0" applyFont="1" applyFill="1" applyBorder="1" applyAlignment="1" applyProtection="1">
      <alignment horizontal="center" vertical="center" shrinkToFit="1"/>
      <protection locked="0"/>
    </xf>
    <xf numFmtId="0" fontId="11" fillId="34" borderId="47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distributed" wrapText="1" indent="1"/>
    </xf>
    <xf numFmtId="0" fontId="0" fillId="0" borderId="23" xfId="0" applyFont="1" applyBorder="1" applyAlignment="1">
      <alignment horizontal="distributed" vertical="distributed" wrapText="1" indent="1"/>
    </xf>
    <xf numFmtId="0" fontId="6" fillId="33" borderId="45" xfId="0" applyFont="1" applyFill="1" applyBorder="1" applyAlignment="1" applyProtection="1">
      <alignment horizontal="distributed" vertical="center" wrapText="1"/>
      <protection/>
    </xf>
    <xf numFmtId="0" fontId="6" fillId="33" borderId="46" xfId="0" applyFont="1" applyFill="1" applyBorder="1" applyAlignment="1" applyProtection="1">
      <alignment horizontal="distributed" vertical="center" wrapText="1"/>
      <protection/>
    </xf>
    <xf numFmtId="0" fontId="11" fillId="34" borderId="45" xfId="0" applyFont="1" applyFill="1" applyBorder="1" applyAlignment="1" applyProtection="1">
      <alignment horizontal="center" vertical="center" wrapText="1" shrinkToFit="1"/>
      <protection locked="0"/>
    </xf>
    <xf numFmtId="0" fontId="11" fillId="34" borderId="46" xfId="0" applyFont="1" applyFill="1" applyBorder="1" applyAlignment="1" applyProtection="1">
      <alignment horizontal="center" vertical="center" wrapText="1" shrinkToFit="1"/>
      <protection locked="0"/>
    </xf>
    <xf numFmtId="0" fontId="11" fillId="34" borderId="47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distributed" wrapText="1" indent="1"/>
      <protection/>
    </xf>
    <xf numFmtId="0" fontId="0" fillId="0" borderId="23" xfId="0" applyFont="1" applyBorder="1" applyAlignment="1" applyProtection="1">
      <alignment horizontal="distributed" vertical="distributed" wrapText="1" inden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distributed" vertical="center" wrapText="1"/>
      <protection/>
    </xf>
    <xf numFmtId="0" fontId="6" fillId="33" borderId="37" xfId="0" applyFont="1" applyFill="1" applyBorder="1" applyAlignment="1" applyProtection="1">
      <alignment horizontal="distributed" vertical="center" wrapText="1"/>
      <protection/>
    </xf>
    <xf numFmtId="0" fontId="6" fillId="33" borderId="42" xfId="0" applyFont="1" applyFill="1" applyBorder="1" applyAlignment="1" applyProtection="1">
      <alignment horizontal="distributed" vertical="center" wrapText="1"/>
      <protection/>
    </xf>
    <xf numFmtId="0" fontId="6" fillId="33" borderId="43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distributed" vertical="center"/>
      <protection/>
    </xf>
    <xf numFmtId="0" fontId="6" fillId="33" borderId="46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187" fontId="0" fillId="35" borderId="30" xfId="0" applyNumberFormat="1" applyFont="1" applyFill="1" applyBorder="1" applyAlignment="1" applyProtection="1">
      <alignment horizontal="center" vertical="center" shrinkToFit="1"/>
      <protection/>
    </xf>
    <xf numFmtId="0" fontId="0" fillId="34" borderId="37" xfId="0" applyFont="1" applyFill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0" fillId="34" borderId="43" xfId="0" applyFont="1" applyFill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distributed" vertical="center" wrapText="1" inden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188" fontId="7" fillId="36" borderId="38" xfId="49" applyNumberFormat="1" applyFont="1" applyFill="1" applyBorder="1" applyAlignment="1" applyProtection="1">
      <alignment vertical="center"/>
      <protection/>
    </xf>
    <xf numFmtId="188" fontId="7" fillId="36" borderId="44" xfId="49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38" xfId="0" applyFont="1" applyFill="1" applyBorder="1" applyAlignment="1" applyProtection="1">
      <alignment horizontal="center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34" borderId="3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distributed" vertical="distributed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8" fillId="33" borderId="40" xfId="0" applyFont="1" applyFill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/>
      <protection locked="0"/>
    </xf>
    <xf numFmtId="0" fontId="0" fillId="34" borderId="42" xfId="0" applyFont="1" applyFill="1" applyBorder="1" applyAlignment="1" applyProtection="1">
      <alignment/>
      <protection locked="0"/>
    </xf>
    <xf numFmtId="0" fontId="0" fillId="34" borderId="43" xfId="0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利用者負担上限額管理結果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28</xdr:row>
      <xdr:rowOff>733425</xdr:rowOff>
    </xdr:from>
    <xdr:to>
      <xdr:col>1</xdr:col>
      <xdr:colOff>304800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912495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219075</xdr:rowOff>
    </xdr:from>
    <xdr:to>
      <xdr:col>6</xdr:col>
      <xdr:colOff>847725</xdr:colOff>
      <xdr:row>32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771775" y="11039475"/>
          <a:ext cx="2762250" cy="742950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「介護給付費・訓練等給付費明細書」から転記</a:t>
          </a:r>
        </a:p>
      </xdr:txBody>
    </xdr:sp>
    <xdr:clientData/>
  </xdr:twoCellAnchor>
  <xdr:twoCellAnchor>
    <xdr:from>
      <xdr:col>9</xdr:col>
      <xdr:colOff>523875</xdr:colOff>
      <xdr:row>31</xdr:row>
      <xdr:rowOff>219075</xdr:rowOff>
    </xdr:from>
    <xdr:to>
      <xdr:col>12</xdr:col>
      <xdr:colOff>485775</xdr:colOff>
      <xdr:row>32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315200" y="1103947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  <xdr:oneCellAnchor>
    <xdr:from>
      <xdr:col>12</xdr:col>
      <xdr:colOff>95250</xdr:colOff>
      <xdr:row>12</xdr:row>
      <xdr:rowOff>0</xdr:rowOff>
    </xdr:from>
    <xdr:ext cx="2228850" cy="1152525"/>
    <xdr:sp>
      <xdr:nvSpPr>
        <xdr:cNvPr id="4" name="AutoShape 5"/>
        <xdr:cNvSpPr>
          <a:spLocks/>
        </xdr:cNvSpPr>
      </xdr:nvSpPr>
      <xdr:spPr>
        <a:xfrm>
          <a:off x="8924925" y="3219450"/>
          <a:ext cx="2228850" cy="1152525"/>
        </a:xfrm>
        <a:prstGeom prst="wedgeRoundRectCallout">
          <a:avLst>
            <a:gd name="adj1" fmla="val -56837"/>
            <a:gd name="adj2" fmla="val 1008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14</xdr:row>
      <xdr:rowOff>733425</xdr:rowOff>
    </xdr:from>
    <xdr:to>
      <xdr:col>1</xdr:col>
      <xdr:colOff>304800</xdr:colOff>
      <xdr:row>18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733425" y="539115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219075</xdr:rowOff>
    </xdr:from>
    <xdr:to>
      <xdr:col>6</xdr:col>
      <xdr:colOff>847725</xdr:colOff>
      <xdr:row>18</xdr:row>
      <xdr:rowOff>66675</xdr:rowOff>
    </xdr:to>
    <xdr:sp>
      <xdr:nvSpPr>
        <xdr:cNvPr id="2" name="AutoShape 16"/>
        <xdr:cNvSpPr>
          <a:spLocks/>
        </xdr:cNvSpPr>
      </xdr:nvSpPr>
      <xdr:spPr>
        <a:xfrm>
          <a:off x="2771775" y="7305675"/>
          <a:ext cx="2762250" cy="742950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「介護給付費・訓練等給付費明細書」から転記</a:t>
          </a:r>
        </a:p>
      </xdr:txBody>
    </xdr:sp>
    <xdr:clientData/>
  </xdr:twoCellAnchor>
  <xdr:twoCellAnchor>
    <xdr:from>
      <xdr:col>9</xdr:col>
      <xdr:colOff>523875</xdr:colOff>
      <xdr:row>17</xdr:row>
      <xdr:rowOff>219075</xdr:rowOff>
    </xdr:from>
    <xdr:to>
      <xdr:col>12</xdr:col>
      <xdr:colOff>485775</xdr:colOff>
      <xdr:row>18</xdr:row>
      <xdr:rowOff>38100</xdr:rowOff>
    </xdr:to>
    <xdr:sp>
      <xdr:nvSpPr>
        <xdr:cNvPr id="3" name="AutoShape 104"/>
        <xdr:cNvSpPr>
          <a:spLocks/>
        </xdr:cNvSpPr>
      </xdr:nvSpPr>
      <xdr:spPr>
        <a:xfrm>
          <a:off x="7315200" y="730567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14</xdr:row>
      <xdr:rowOff>733425</xdr:rowOff>
    </xdr:from>
    <xdr:to>
      <xdr:col>1</xdr:col>
      <xdr:colOff>304800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3425" y="5391150"/>
          <a:ext cx="0" cy="2705100"/>
        </a:xfrm>
        <a:prstGeom prst="downArrow">
          <a:avLst>
            <a:gd name="adj" fmla="val 50000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219075</xdr:rowOff>
    </xdr:from>
    <xdr:to>
      <xdr:col>6</xdr:col>
      <xdr:colOff>847725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771775" y="7305675"/>
          <a:ext cx="2762250" cy="742950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「介護給付費・訓練等給付費明細書」から転記</a:t>
          </a:r>
        </a:p>
      </xdr:txBody>
    </xdr:sp>
    <xdr:clientData/>
  </xdr:twoCellAnchor>
  <xdr:twoCellAnchor>
    <xdr:from>
      <xdr:col>9</xdr:col>
      <xdr:colOff>523875</xdr:colOff>
      <xdr:row>17</xdr:row>
      <xdr:rowOff>219075</xdr:rowOff>
    </xdr:from>
    <xdr:to>
      <xdr:col>12</xdr:col>
      <xdr:colOff>485775</xdr:colOff>
      <xdr:row>18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315200" y="7305675"/>
          <a:ext cx="2000250" cy="714375"/>
        </a:xfrm>
        <a:prstGeom prst="downArrowCallout">
          <a:avLst>
            <a:gd name="adj1" fmla="val 23685"/>
            <a:gd name="adj2" fmla="val -6495"/>
            <a:gd name="adj3" fmla="val 32893"/>
            <a:gd name="adj4" fmla="val -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この金額を利用者から徴収する。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5"/>
  <sheetViews>
    <sheetView showGridLines="0" zoomScale="75" zoomScaleNormal="75" zoomScaleSheetLayoutView="75" zoomScalePageLayoutView="0" workbookViewId="0" topLeftCell="A3">
      <selection activeCell="B40" sqref="B40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2" customWidth="1"/>
    <col min="4" max="4" width="6.125" style="12" customWidth="1"/>
    <col min="5" max="5" width="12.625" style="12" customWidth="1"/>
    <col min="6" max="6" width="13.50390625" style="12" customWidth="1"/>
    <col min="7" max="7" width="13.875" style="12" customWidth="1"/>
    <col min="8" max="8" width="12.50390625" style="12" customWidth="1"/>
    <col min="9" max="9" width="1.25" style="12" customWidth="1"/>
    <col min="10" max="10" width="13.25390625" style="12" customWidth="1"/>
    <col min="11" max="11" width="12.375" style="8" customWidth="1"/>
    <col min="12" max="12" width="1.12109375" style="8" customWidth="1"/>
    <col min="13" max="13" width="14.5039062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ht="10.5" customHeight="1" thickBot="1"/>
    <row r="2" spans="2:19" s="63" customFormat="1" ht="20.25" customHeight="1">
      <c r="B2" s="92" t="s">
        <v>51</v>
      </c>
      <c r="C2" s="76"/>
      <c r="D2" s="76"/>
      <c r="E2" s="76"/>
      <c r="F2" s="76"/>
      <c r="G2" s="76"/>
      <c r="H2" s="76"/>
      <c r="I2" s="76"/>
      <c r="J2" s="77"/>
      <c r="K2" s="77"/>
      <c r="L2" s="93"/>
      <c r="P2" s="65"/>
      <c r="Q2" s="66"/>
      <c r="R2" s="66"/>
      <c r="S2" s="66"/>
    </row>
    <row r="3" spans="2:18" s="63" customFormat="1" ht="20.25" customHeight="1">
      <c r="B3" s="78" t="s">
        <v>52</v>
      </c>
      <c r="C3" s="73" t="s">
        <v>56</v>
      </c>
      <c r="D3" s="72"/>
      <c r="E3" s="72"/>
      <c r="F3" s="72"/>
      <c r="G3" s="72"/>
      <c r="H3" s="72"/>
      <c r="I3" s="73"/>
      <c r="J3" s="73"/>
      <c r="K3" s="73"/>
      <c r="L3" s="93"/>
      <c r="O3" s="65"/>
      <c r="P3" s="66"/>
      <c r="Q3" s="66"/>
      <c r="R3" s="66"/>
    </row>
    <row r="4" spans="2:18" s="63" customFormat="1" ht="20.25" customHeight="1">
      <c r="B4" s="78"/>
      <c r="C4" s="73" t="s">
        <v>65</v>
      </c>
      <c r="D4" s="72"/>
      <c r="E4" s="72"/>
      <c r="F4" s="72"/>
      <c r="G4" s="72"/>
      <c r="H4" s="72"/>
      <c r="I4" s="73"/>
      <c r="J4" s="73"/>
      <c r="K4" s="73"/>
      <c r="L4" s="93"/>
      <c r="O4" s="65"/>
      <c r="P4" s="66"/>
      <c r="Q4" s="66"/>
      <c r="R4" s="66"/>
    </row>
    <row r="5" spans="2:18" s="63" customFormat="1" ht="20.25" customHeight="1">
      <c r="B5" s="78"/>
      <c r="C5" s="170" t="s">
        <v>64</v>
      </c>
      <c r="D5" s="171"/>
      <c r="E5" s="171"/>
      <c r="F5" s="171"/>
      <c r="G5" s="171"/>
      <c r="H5" s="72"/>
      <c r="I5" s="73"/>
      <c r="J5" s="73"/>
      <c r="K5" s="73"/>
      <c r="L5" s="93"/>
      <c r="O5" s="65"/>
      <c r="P5" s="66"/>
      <c r="Q5" s="66"/>
      <c r="R5" s="66"/>
    </row>
    <row r="6" spans="2:18" s="63" customFormat="1" ht="58.5" customHeight="1">
      <c r="B6" s="78" t="s">
        <v>52</v>
      </c>
      <c r="C6" s="220" t="s">
        <v>72</v>
      </c>
      <c r="D6" s="221"/>
      <c r="E6" s="221"/>
      <c r="F6" s="221"/>
      <c r="G6" s="221"/>
      <c r="H6" s="221"/>
      <c r="I6" s="73"/>
      <c r="J6" s="73"/>
      <c r="K6" s="73"/>
      <c r="L6" s="93"/>
      <c r="O6" s="65"/>
      <c r="P6" s="66"/>
      <c r="Q6" s="66"/>
      <c r="R6" s="66"/>
    </row>
    <row r="7" spans="2:18" s="63" customFormat="1" ht="20.25" customHeight="1">
      <c r="B7" s="78" t="s">
        <v>52</v>
      </c>
      <c r="C7" s="67"/>
      <c r="D7" s="73" t="s">
        <v>53</v>
      </c>
      <c r="E7" s="72"/>
      <c r="F7" s="72"/>
      <c r="G7" s="72"/>
      <c r="H7" s="72"/>
      <c r="I7" s="73"/>
      <c r="J7" s="73"/>
      <c r="K7" s="73"/>
      <c r="L7" s="93"/>
      <c r="O7" s="65"/>
      <c r="P7" s="66"/>
      <c r="Q7" s="66"/>
      <c r="R7" s="66"/>
    </row>
    <row r="8" spans="2:15" s="68" customFormat="1" ht="11.25" customHeight="1">
      <c r="B8" s="79"/>
      <c r="C8" s="69"/>
      <c r="D8" s="74"/>
      <c r="E8" s="69"/>
      <c r="F8" s="69"/>
      <c r="G8" s="69"/>
      <c r="H8" s="69"/>
      <c r="I8" s="74"/>
      <c r="J8" s="74"/>
      <c r="K8" s="74"/>
      <c r="L8" s="94"/>
      <c r="O8" s="70"/>
    </row>
    <row r="9" spans="2:18" s="63" customFormat="1" ht="20.25" customHeight="1">
      <c r="B9" s="78" t="s">
        <v>52</v>
      </c>
      <c r="C9" s="67"/>
      <c r="D9" s="73" t="s">
        <v>54</v>
      </c>
      <c r="E9" s="72"/>
      <c r="G9" s="71"/>
      <c r="H9" s="73" t="s">
        <v>55</v>
      </c>
      <c r="I9" s="73"/>
      <c r="J9" s="73"/>
      <c r="K9" s="73"/>
      <c r="L9" s="93"/>
      <c r="O9" s="65"/>
      <c r="P9" s="66"/>
      <c r="Q9" s="66"/>
      <c r="R9" s="66"/>
    </row>
    <row r="10" spans="2:15" s="68" customFormat="1" ht="11.25" customHeight="1">
      <c r="B10" s="79"/>
      <c r="C10" s="69"/>
      <c r="D10" s="74"/>
      <c r="E10" s="69"/>
      <c r="F10" s="69"/>
      <c r="G10" s="69"/>
      <c r="H10" s="69"/>
      <c r="I10" s="74"/>
      <c r="J10" s="74"/>
      <c r="K10" s="74"/>
      <c r="L10" s="94"/>
      <c r="O10" s="70"/>
    </row>
    <row r="11" spans="2:19" s="63" customFormat="1" ht="20.25" customHeight="1">
      <c r="B11" s="78"/>
      <c r="C11" s="73" t="s">
        <v>67</v>
      </c>
      <c r="D11" s="72"/>
      <c r="E11" s="72"/>
      <c r="F11" s="72"/>
      <c r="G11" s="72"/>
      <c r="H11" s="72"/>
      <c r="I11" s="72"/>
      <c r="J11" s="73"/>
      <c r="K11" s="73"/>
      <c r="L11" s="93"/>
      <c r="P11" s="65"/>
      <c r="Q11" s="66"/>
      <c r="R11" s="66"/>
      <c r="S11" s="66"/>
    </row>
    <row r="12" spans="2:19" s="63" customFormat="1" ht="20.25" customHeight="1" thickBot="1">
      <c r="B12" s="80"/>
      <c r="C12" s="169" t="s">
        <v>68</v>
      </c>
      <c r="D12" s="81"/>
      <c r="E12" s="81"/>
      <c r="F12" s="81"/>
      <c r="G12" s="81"/>
      <c r="H12" s="81"/>
      <c r="I12" s="81"/>
      <c r="J12" s="82"/>
      <c r="K12" s="168"/>
      <c r="L12" s="93"/>
      <c r="P12" s="65"/>
      <c r="Q12" s="66"/>
      <c r="R12" s="66"/>
      <c r="S12" s="66"/>
    </row>
    <row r="13" spans="3:20" s="63" customFormat="1" ht="20.25" customHeight="1">
      <c r="C13" s="64"/>
      <c r="D13" s="64"/>
      <c r="E13" s="64"/>
      <c r="F13" s="64"/>
      <c r="G13" s="64"/>
      <c r="H13" s="64"/>
      <c r="I13" s="64"/>
      <c r="J13" s="64"/>
      <c r="Q13" s="65"/>
      <c r="R13" s="66"/>
      <c r="S13" s="66"/>
      <c r="T13" s="66"/>
    </row>
    <row r="14" spans="1:14" ht="20.25" customHeight="1">
      <c r="A14" s="172"/>
      <c r="B14" s="173"/>
      <c r="C14" s="174"/>
      <c r="D14" s="174"/>
      <c r="E14" s="174"/>
      <c r="F14" s="174"/>
      <c r="G14" s="174"/>
      <c r="H14" s="174"/>
      <c r="I14" s="174"/>
      <c r="J14" s="174"/>
      <c r="K14" s="173"/>
      <c r="L14" s="173"/>
      <c r="M14" s="173"/>
      <c r="N14" s="175"/>
    </row>
    <row r="15" spans="1:17" ht="20.25" customHeight="1">
      <c r="A15" s="176" t="s">
        <v>66</v>
      </c>
      <c r="B15" s="177"/>
      <c r="C15" s="178"/>
      <c r="D15" s="178"/>
      <c r="E15" s="177"/>
      <c r="F15" s="177"/>
      <c r="G15" s="177"/>
      <c r="H15" s="177"/>
      <c r="I15" s="177"/>
      <c r="J15" s="58"/>
      <c r="K15" s="58"/>
      <c r="L15" s="58"/>
      <c r="M15" s="58"/>
      <c r="N15" s="179"/>
      <c r="O15" s="2"/>
      <c r="P15" s="3"/>
      <c r="Q15" s="2"/>
    </row>
    <row r="16" spans="1:17" ht="28.5" customHeight="1">
      <c r="A16" s="180"/>
      <c r="B16" s="242" t="s">
        <v>28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81"/>
      <c r="O16" s="39"/>
      <c r="P16" s="39"/>
      <c r="Q16" s="2"/>
    </row>
    <row r="17" spans="1:17" ht="28.5" customHeight="1">
      <c r="A17" s="182"/>
      <c r="B17" s="243" t="s">
        <v>61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183"/>
      <c r="O17" s="39"/>
      <c r="P17" s="39"/>
      <c r="Q17" s="2"/>
    </row>
    <row r="18" spans="1:16" s="46" customFormat="1" ht="28.5" customHeight="1">
      <c r="A18" s="184"/>
      <c r="B18" s="185"/>
      <c r="C18" s="185"/>
      <c r="D18" s="185"/>
      <c r="E18" s="186" t="s">
        <v>69</v>
      </c>
      <c r="F18" s="187"/>
      <c r="G18" s="188" t="s">
        <v>17</v>
      </c>
      <c r="H18" s="187"/>
      <c r="I18" s="185" t="s">
        <v>33</v>
      </c>
      <c r="J18" s="185"/>
      <c r="K18" s="185"/>
      <c r="L18" s="185"/>
      <c r="M18" s="185"/>
      <c r="N18" s="189"/>
      <c r="O18" s="45"/>
      <c r="P18" s="45"/>
    </row>
    <row r="19" spans="1:17" ht="15.75" customHeight="1">
      <c r="A19" s="190"/>
      <c r="B19" s="177"/>
      <c r="C19" s="177"/>
      <c r="D19" s="177"/>
      <c r="E19" s="177"/>
      <c r="F19" s="177"/>
      <c r="G19" s="177"/>
      <c r="H19" s="177"/>
      <c r="I19" s="177"/>
      <c r="J19" s="58"/>
      <c r="K19" s="58"/>
      <c r="L19" s="58"/>
      <c r="M19" s="58"/>
      <c r="N19" s="179"/>
      <c r="O19" s="2"/>
      <c r="P19" s="3"/>
      <c r="Q19" s="2"/>
    </row>
    <row r="20" spans="1:17" s="5" customFormat="1" ht="36" customHeight="1">
      <c r="A20" s="191"/>
      <c r="B20" s="244" t="s">
        <v>10</v>
      </c>
      <c r="C20" s="245"/>
      <c r="D20" s="246">
        <v>131181</v>
      </c>
      <c r="E20" s="246"/>
      <c r="F20" s="246"/>
      <c r="G20" s="192"/>
      <c r="H20" s="284" t="s">
        <v>60</v>
      </c>
      <c r="I20" s="284"/>
      <c r="J20" s="284"/>
      <c r="K20" s="279">
        <v>1311899999</v>
      </c>
      <c r="L20" s="280"/>
      <c r="M20" s="280"/>
      <c r="N20" s="193"/>
      <c r="O20" s="40"/>
      <c r="P20" s="4"/>
      <c r="Q20" s="4"/>
    </row>
    <row r="21" spans="1:17" s="5" customFormat="1" ht="42.75" customHeight="1">
      <c r="A21" s="191"/>
      <c r="B21" s="244" t="s">
        <v>0</v>
      </c>
      <c r="C21" s="245"/>
      <c r="D21" s="222" t="s">
        <v>46</v>
      </c>
      <c r="E21" s="223"/>
      <c r="F21" s="224"/>
      <c r="G21" s="192"/>
      <c r="H21" s="285" t="s">
        <v>9</v>
      </c>
      <c r="I21" s="286"/>
      <c r="J21" s="286"/>
      <c r="K21" s="281" t="s">
        <v>48</v>
      </c>
      <c r="L21" s="282"/>
      <c r="M21" s="283"/>
      <c r="N21" s="194"/>
      <c r="O21" s="41"/>
      <c r="P21" s="4"/>
      <c r="Q21" s="83">
        <v>9300</v>
      </c>
    </row>
    <row r="22" spans="1:17" s="5" customFormat="1" ht="34.5" customHeight="1">
      <c r="A22" s="191"/>
      <c r="B22" s="252" t="s">
        <v>1</v>
      </c>
      <c r="C22" s="253"/>
      <c r="D22" s="263" t="s">
        <v>47</v>
      </c>
      <c r="E22" s="264"/>
      <c r="F22" s="265"/>
      <c r="G22" s="192"/>
      <c r="H22" s="225" t="s">
        <v>3</v>
      </c>
      <c r="I22" s="225"/>
      <c r="J22" s="225"/>
      <c r="K22" s="266" t="s">
        <v>49</v>
      </c>
      <c r="L22" s="267"/>
      <c r="M22" s="268"/>
      <c r="N22" s="195"/>
      <c r="O22" s="62"/>
      <c r="P22" s="4"/>
      <c r="Q22" s="83">
        <v>4600</v>
      </c>
    </row>
    <row r="23" spans="1:17" s="7" customFormat="1" ht="38.25" customHeight="1">
      <c r="A23" s="196"/>
      <c r="B23" s="252" t="s">
        <v>2</v>
      </c>
      <c r="C23" s="253"/>
      <c r="D23" s="263"/>
      <c r="E23" s="264"/>
      <c r="F23" s="265"/>
      <c r="G23" s="53"/>
      <c r="H23" s="225"/>
      <c r="I23" s="225"/>
      <c r="J23" s="225"/>
      <c r="K23" s="269"/>
      <c r="L23" s="270"/>
      <c r="M23" s="271"/>
      <c r="N23" s="195"/>
      <c r="O23" s="62"/>
      <c r="P23" s="6"/>
      <c r="Q23" s="62"/>
    </row>
    <row r="24" spans="1:17" s="7" customFormat="1" ht="19.5" customHeight="1">
      <c r="A24" s="196"/>
      <c r="B24" s="272" t="s">
        <v>4</v>
      </c>
      <c r="C24" s="273"/>
      <c r="D24" s="254">
        <v>4600</v>
      </c>
      <c r="E24" s="255"/>
      <c r="F24" s="232" t="s">
        <v>16</v>
      </c>
      <c r="G24" s="53"/>
      <c r="H24" s="225"/>
      <c r="I24" s="225"/>
      <c r="J24" s="225"/>
      <c r="K24" s="226" t="s">
        <v>50</v>
      </c>
      <c r="L24" s="227"/>
      <c r="M24" s="228"/>
      <c r="N24" s="195"/>
      <c r="O24" s="62"/>
      <c r="P24" s="6"/>
      <c r="Q24" s="62"/>
    </row>
    <row r="25" spans="1:17" s="7" customFormat="1" ht="18" customHeight="1">
      <c r="A25" s="196"/>
      <c r="B25" s="274"/>
      <c r="C25" s="275"/>
      <c r="D25" s="256"/>
      <c r="E25" s="257"/>
      <c r="F25" s="233"/>
      <c r="G25" s="44"/>
      <c r="H25" s="225"/>
      <c r="I25" s="225"/>
      <c r="J25" s="225"/>
      <c r="K25" s="229"/>
      <c r="L25" s="230"/>
      <c r="M25" s="231"/>
      <c r="N25" s="195"/>
      <c r="O25" s="62"/>
      <c r="P25" s="6"/>
      <c r="Q25" s="62"/>
    </row>
    <row r="26" spans="1:19" s="7" customFormat="1" ht="14.25" customHeight="1">
      <c r="A26" s="196"/>
      <c r="B26" s="44"/>
      <c r="C26" s="44"/>
      <c r="D26" s="44"/>
      <c r="E26" s="258"/>
      <c r="F26" s="258"/>
      <c r="G26" s="258"/>
      <c r="H26" s="44"/>
      <c r="I26" s="44"/>
      <c r="J26" s="13"/>
      <c r="K26" s="13"/>
      <c r="L26" s="13"/>
      <c r="M26" s="62"/>
      <c r="N26" s="197"/>
      <c r="O26" s="62"/>
      <c r="P26" s="62"/>
      <c r="Q26" s="20"/>
      <c r="R26" s="6"/>
      <c r="S26" s="6"/>
    </row>
    <row r="27" spans="1:19" s="55" customFormat="1" ht="32.25" customHeight="1">
      <c r="A27" s="196"/>
      <c r="B27" s="258"/>
      <c r="C27" s="258"/>
      <c r="D27" s="258"/>
      <c r="E27" s="54"/>
      <c r="F27" s="44"/>
      <c r="G27" s="84"/>
      <c r="H27" s="44"/>
      <c r="I27" s="44"/>
      <c r="J27" s="13"/>
      <c r="K27" s="13"/>
      <c r="L27" s="13"/>
      <c r="M27" s="62"/>
      <c r="N27" s="197"/>
      <c r="O27" s="62"/>
      <c r="P27" s="62"/>
      <c r="Q27" s="20"/>
      <c r="R27" s="53"/>
      <c r="S27" s="53"/>
    </row>
    <row r="28" spans="1:19" s="55" customFormat="1" ht="9.75" customHeight="1">
      <c r="A28" s="196"/>
      <c r="B28" s="44"/>
      <c r="C28" s="42"/>
      <c r="D28" s="44"/>
      <c r="E28" s="44"/>
      <c r="F28" s="44"/>
      <c r="G28" s="44"/>
      <c r="H28" s="44"/>
      <c r="I28" s="44"/>
      <c r="J28" s="13"/>
      <c r="K28" s="13"/>
      <c r="L28" s="13"/>
      <c r="M28" s="62"/>
      <c r="N28" s="197"/>
      <c r="O28" s="62"/>
      <c r="P28" s="62"/>
      <c r="Q28" s="20"/>
      <c r="R28" s="53"/>
      <c r="S28" s="53"/>
    </row>
    <row r="29" spans="1:33" ht="135" customHeight="1">
      <c r="A29" s="100"/>
      <c r="B29" s="249" t="s">
        <v>74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51"/>
      <c r="O29" s="2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0"/>
      <c r="AD29" s="20"/>
      <c r="AE29" s="20"/>
      <c r="AF29" s="2"/>
      <c r="AG29" s="2"/>
    </row>
    <row r="30" spans="1:33" ht="51" customHeight="1">
      <c r="A30" s="100"/>
      <c r="B30" s="249" t="s">
        <v>71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19"/>
      <c r="O30" s="2"/>
      <c r="P30" s="277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36"/>
      <c r="AC30" s="36"/>
      <c r="AD30" s="36"/>
      <c r="AE30" s="20"/>
      <c r="AF30" s="2"/>
      <c r="AG30" s="2"/>
    </row>
    <row r="31" spans="1:20" ht="5.25" customHeight="1">
      <c r="A31" s="19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98"/>
      <c r="O31" s="14"/>
      <c r="P31" s="14"/>
      <c r="Q31" s="37"/>
      <c r="T31" s="8"/>
    </row>
    <row r="32" spans="1:20" ht="70.5" customHeight="1" thickBot="1">
      <c r="A32" s="19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98"/>
      <c r="O32" s="14"/>
      <c r="P32" s="14"/>
      <c r="Q32" s="37"/>
      <c r="T32" s="8"/>
    </row>
    <row r="33" spans="1:20" ht="78.75" customHeight="1">
      <c r="A33" s="180"/>
      <c r="B33" s="21"/>
      <c r="C33" s="22" t="s">
        <v>5</v>
      </c>
      <c r="D33" s="240" t="s">
        <v>14</v>
      </c>
      <c r="E33" s="241"/>
      <c r="F33" s="17" t="s">
        <v>11</v>
      </c>
      <c r="G33" s="18" t="s">
        <v>12</v>
      </c>
      <c r="H33" s="18" t="s">
        <v>34</v>
      </c>
      <c r="I33" s="23"/>
      <c r="J33" s="19" t="s">
        <v>15</v>
      </c>
      <c r="K33" s="237" t="s">
        <v>32</v>
      </c>
      <c r="L33" s="238"/>
      <c r="M33" s="47" t="s">
        <v>13</v>
      </c>
      <c r="N33" s="199"/>
      <c r="O33" s="43"/>
      <c r="P33" s="43"/>
      <c r="Q33" s="3"/>
      <c r="R33" s="8"/>
      <c r="S33" s="8"/>
      <c r="T33" s="8"/>
    </row>
    <row r="34" spans="1:20" ht="16.5" customHeight="1" thickBot="1">
      <c r="A34" s="180"/>
      <c r="B34" s="24"/>
      <c r="C34" s="25"/>
      <c r="D34" s="259" t="s">
        <v>35</v>
      </c>
      <c r="E34" s="260"/>
      <c r="F34" s="26" t="s">
        <v>36</v>
      </c>
      <c r="G34" s="27" t="s">
        <v>37</v>
      </c>
      <c r="H34" s="27" t="s">
        <v>38</v>
      </c>
      <c r="I34" s="28"/>
      <c r="J34" s="29" t="s">
        <v>39</v>
      </c>
      <c r="K34" s="235" t="s">
        <v>40</v>
      </c>
      <c r="L34" s="236"/>
      <c r="M34" s="48" t="s">
        <v>41</v>
      </c>
      <c r="N34" s="200"/>
      <c r="O34" s="38"/>
      <c r="P34" s="32"/>
      <c r="Q34" s="3"/>
      <c r="R34" s="8"/>
      <c r="S34" s="8"/>
      <c r="T34" s="8"/>
    </row>
    <row r="35" spans="1:20" ht="33.75" customHeight="1" thickBot="1">
      <c r="A35" s="180"/>
      <c r="B35" s="247" t="str">
        <f>K21</f>
        <v>荒川サービス</v>
      </c>
      <c r="C35" s="248"/>
      <c r="D35" s="261">
        <f>D24</f>
        <v>4600</v>
      </c>
      <c r="E35" s="262"/>
      <c r="F35" s="85">
        <v>64888</v>
      </c>
      <c r="G35" s="86">
        <f>ROUNDDOWN(SUM(F35:F35)*0.03,0)</f>
        <v>1946</v>
      </c>
      <c r="H35" s="86">
        <f>MIN(D35,G35)</f>
        <v>1946</v>
      </c>
      <c r="I35" s="87"/>
      <c r="J35" s="88">
        <f>MIN(ROUNDDOWN(F35*0.1,0),D35)</f>
        <v>4600</v>
      </c>
      <c r="K35" s="89">
        <f>MIN(H35,J35)</f>
        <v>1946</v>
      </c>
      <c r="L35" s="90"/>
      <c r="M35" s="91">
        <f>J35-K35</f>
        <v>2654</v>
      </c>
      <c r="N35" s="201"/>
      <c r="O35" s="51"/>
      <c r="P35" s="32"/>
      <c r="Q35" s="3"/>
      <c r="R35" s="8"/>
      <c r="S35" s="8"/>
      <c r="T35" s="8"/>
    </row>
    <row r="36" spans="1:20" s="9" customFormat="1" ht="18.75" customHeight="1">
      <c r="A36" s="202"/>
      <c r="B36" s="57"/>
      <c r="C36" s="30"/>
      <c r="D36" s="30"/>
      <c r="E36" s="52"/>
      <c r="F36" s="52"/>
      <c r="G36" s="52"/>
      <c r="H36" s="16" t="s">
        <v>42</v>
      </c>
      <c r="I36" s="52"/>
      <c r="J36" s="16" t="s">
        <v>43</v>
      </c>
      <c r="K36" s="16" t="s">
        <v>44</v>
      </c>
      <c r="L36" s="31"/>
      <c r="M36" s="42"/>
      <c r="N36" s="203"/>
      <c r="O36" s="32"/>
      <c r="P36" s="32"/>
      <c r="Q36" s="3"/>
      <c r="R36" s="3"/>
      <c r="S36" s="3"/>
      <c r="T36" s="3"/>
    </row>
    <row r="37" spans="1:17" ht="24" customHeight="1">
      <c r="A37" s="180"/>
      <c r="B37" s="58"/>
      <c r="C37" s="10"/>
      <c r="D37" s="10"/>
      <c r="E37" s="10"/>
      <c r="F37" s="10"/>
      <c r="G37" s="10"/>
      <c r="H37" s="16"/>
      <c r="I37" s="16"/>
      <c r="J37" s="16"/>
      <c r="K37" s="234" t="s">
        <v>6</v>
      </c>
      <c r="L37" s="11"/>
      <c r="M37" s="11"/>
      <c r="N37" s="204"/>
      <c r="O37" s="32"/>
      <c r="P37" s="32"/>
      <c r="Q37" s="3"/>
    </row>
    <row r="38" spans="1:17" ht="39" customHeight="1">
      <c r="A38" s="180"/>
      <c r="B38" s="58"/>
      <c r="C38" s="44"/>
      <c r="D38" s="44"/>
      <c r="E38" s="44"/>
      <c r="F38" s="239"/>
      <c r="G38" s="239"/>
      <c r="H38" s="60"/>
      <c r="I38" s="61"/>
      <c r="J38" s="59"/>
      <c r="K38" s="234"/>
      <c r="L38" s="53"/>
      <c r="M38" s="53"/>
      <c r="N38" s="204"/>
      <c r="O38" s="32"/>
      <c r="P38" s="32"/>
      <c r="Q38" s="3"/>
    </row>
    <row r="39" spans="1:17" ht="14.25">
      <c r="A39" s="180"/>
      <c r="B39" s="58"/>
      <c r="C39" s="44"/>
      <c r="D39" s="44"/>
      <c r="E39" s="44"/>
      <c r="F39" s="205"/>
      <c r="G39" s="205"/>
      <c r="H39" s="205"/>
      <c r="I39" s="205"/>
      <c r="J39" s="38"/>
      <c r="K39" s="53"/>
      <c r="L39" s="53"/>
      <c r="M39" s="53"/>
      <c r="N39" s="206"/>
      <c r="O39" s="2"/>
      <c r="P39" s="2"/>
      <c r="Q39" s="3"/>
    </row>
    <row r="40" spans="1:17" ht="10.5" customHeight="1">
      <c r="A40" s="180"/>
      <c r="B40" s="207"/>
      <c r="C40" s="84"/>
      <c r="D40" s="84"/>
      <c r="E40" s="84"/>
      <c r="F40" s="84"/>
      <c r="G40" s="84"/>
      <c r="H40" s="84"/>
      <c r="I40" s="84"/>
      <c r="J40" s="84"/>
      <c r="K40" s="208"/>
      <c r="L40" s="208"/>
      <c r="M40" s="208"/>
      <c r="N40" s="209"/>
      <c r="O40" s="33"/>
      <c r="P40" s="33"/>
      <c r="Q40" s="3"/>
    </row>
    <row r="41" spans="1:17" ht="18" customHeight="1">
      <c r="A41" s="180"/>
      <c r="B41" s="207"/>
      <c r="C41" s="210"/>
      <c r="D41" s="210"/>
      <c r="E41" s="210"/>
      <c r="F41" s="211"/>
      <c r="G41" s="212"/>
      <c r="H41" s="212"/>
      <c r="I41" s="212"/>
      <c r="J41" s="212"/>
      <c r="K41" s="207"/>
      <c r="L41" s="207"/>
      <c r="M41" s="207"/>
      <c r="N41" s="213"/>
      <c r="O41" s="33"/>
      <c r="P41" s="33"/>
      <c r="Q41" s="3"/>
    </row>
    <row r="42" spans="1:17" ht="17.25">
      <c r="A42" s="180"/>
      <c r="B42" s="207"/>
      <c r="C42" s="211"/>
      <c r="D42" s="211"/>
      <c r="E42" s="211"/>
      <c r="F42" s="211"/>
      <c r="G42" s="212"/>
      <c r="H42" s="212"/>
      <c r="I42" s="212"/>
      <c r="J42" s="212"/>
      <c r="K42" s="207"/>
      <c r="L42" s="207"/>
      <c r="M42" s="207"/>
      <c r="N42" s="213"/>
      <c r="O42" s="33"/>
      <c r="P42" s="33"/>
      <c r="Q42" s="3"/>
    </row>
    <row r="43" spans="1:17" ht="5.25" customHeight="1">
      <c r="A43" s="180"/>
      <c r="B43" s="207"/>
      <c r="C43" s="211"/>
      <c r="D43" s="211"/>
      <c r="E43" s="211"/>
      <c r="F43" s="211"/>
      <c r="G43" s="212"/>
      <c r="H43" s="212"/>
      <c r="I43" s="212"/>
      <c r="J43" s="212"/>
      <c r="K43" s="207"/>
      <c r="L43" s="207"/>
      <c r="M43" s="207"/>
      <c r="N43" s="213"/>
      <c r="O43" s="33"/>
      <c r="P43" s="33"/>
      <c r="Q43" s="3"/>
    </row>
    <row r="44" spans="1:17" ht="17.25">
      <c r="A44" s="180"/>
      <c r="B44" s="207"/>
      <c r="C44" s="210" t="s">
        <v>7</v>
      </c>
      <c r="D44" s="210"/>
      <c r="E44" s="210"/>
      <c r="F44" s="211"/>
      <c r="G44" s="212"/>
      <c r="H44" s="212"/>
      <c r="I44" s="212"/>
      <c r="J44" s="212"/>
      <c r="K44" s="207"/>
      <c r="L44" s="207"/>
      <c r="M44" s="207"/>
      <c r="N44" s="213"/>
      <c r="O44" s="33"/>
      <c r="P44" s="33"/>
      <c r="Q44" s="3"/>
    </row>
    <row r="45" spans="1:17" ht="9" customHeight="1">
      <c r="A45" s="180"/>
      <c r="B45" s="207"/>
      <c r="C45" s="211"/>
      <c r="D45" s="211"/>
      <c r="E45" s="211"/>
      <c r="F45" s="211"/>
      <c r="G45" s="212"/>
      <c r="H45" s="212"/>
      <c r="I45" s="212"/>
      <c r="J45" s="212"/>
      <c r="K45" s="207"/>
      <c r="L45" s="207"/>
      <c r="M45" s="207"/>
      <c r="N45" s="213"/>
      <c r="O45" s="33"/>
      <c r="P45" s="33"/>
      <c r="Q45" s="3"/>
    </row>
    <row r="46" spans="1:17" ht="17.25">
      <c r="A46" s="180"/>
      <c r="B46" s="207"/>
      <c r="C46" s="214" t="s">
        <v>73</v>
      </c>
      <c r="D46" s="210"/>
      <c r="E46" s="210"/>
      <c r="F46" s="211"/>
      <c r="G46" s="212"/>
      <c r="H46" s="212"/>
      <c r="I46" s="212"/>
      <c r="J46" s="212"/>
      <c r="K46" s="207"/>
      <c r="L46" s="207"/>
      <c r="M46" s="207"/>
      <c r="N46" s="213"/>
      <c r="O46" s="33"/>
      <c r="P46" s="33"/>
      <c r="Q46" s="3"/>
    </row>
    <row r="47" spans="1:17" ht="25.5" customHeight="1">
      <c r="A47" s="180"/>
      <c r="B47" s="207"/>
      <c r="C47" s="211" t="s">
        <v>45</v>
      </c>
      <c r="D47" s="211"/>
      <c r="E47" s="211"/>
      <c r="F47" s="210" t="s">
        <v>63</v>
      </c>
      <c r="G47" s="212"/>
      <c r="H47" s="212"/>
      <c r="I47" s="212"/>
      <c r="J47" s="212"/>
      <c r="K47" s="207"/>
      <c r="L47" s="207"/>
      <c r="M47" s="207"/>
      <c r="N47" s="213"/>
      <c r="O47" s="33"/>
      <c r="P47" s="33"/>
      <c r="Q47" s="3"/>
    </row>
    <row r="48" spans="1:17" ht="14.25">
      <c r="A48" s="180"/>
      <c r="B48" s="207"/>
      <c r="C48" s="84"/>
      <c r="D48" s="84"/>
      <c r="E48" s="84"/>
      <c r="F48" s="84"/>
      <c r="G48" s="212"/>
      <c r="H48" s="212"/>
      <c r="I48" s="212"/>
      <c r="J48" s="212"/>
      <c r="K48" s="207"/>
      <c r="L48" s="207"/>
      <c r="M48" s="207"/>
      <c r="N48" s="213"/>
      <c r="O48" s="33"/>
      <c r="P48" s="33"/>
      <c r="Q48" s="3"/>
    </row>
    <row r="49" spans="1:17" ht="13.5">
      <c r="A49" s="215"/>
      <c r="B49" s="216"/>
      <c r="C49" s="217"/>
      <c r="D49" s="217"/>
      <c r="E49" s="217"/>
      <c r="F49" s="217"/>
      <c r="G49" s="217"/>
      <c r="H49" s="217"/>
      <c r="I49" s="217"/>
      <c r="J49" s="217"/>
      <c r="K49" s="216"/>
      <c r="L49" s="216"/>
      <c r="M49" s="216"/>
      <c r="N49" s="218"/>
      <c r="O49" s="33"/>
      <c r="P49" s="33"/>
      <c r="Q49" s="3"/>
    </row>
    <row r="50" spans="2:17" ht="13.5"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1:17" ht="13.5">
      <c r="A51" s="9"/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2:17" ht="13.5"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2:17" ht="13.5"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7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3"/>
    </row>
    <row r="70" spans="1:17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3"/>
    </row>
    <row r="71" spans="1:17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3"/>
    </row>
    <row r="72" spans="1:17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3"/>
    </row>
    <row r="73" spans="1:17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3"/>
    </row>
    <row r="74" spans="1:17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3"/>
    </row>
    <row r="75" spans="1:17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3"/>
    </row>
    <row r="76" spans="1:17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3"/>
    </row>
    <row r="77" spans="1:17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3"/>
    </row>
    <row r="78" spans="1:17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3"/>
    </row>
    <row r="79" spans="1:17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3"/>
    </row>
    <row r="80" spans="1:17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3"/>
    </row>
    <row r="81" spans="1:17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3"/>
    </row>
    <row r="82" spans="1:17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3"/>
    </row>
    <row r="83" spans="1:16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</row>
    <row r="84" spans="1:16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</row>
    <row r="85" spans="1:16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spans="1:14" ht="13.5">
      <c r="A87" s="2"/>
      <c r="B87" s="2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</row>
    <row r="88" spans="1:14" ht="13.5">
      <c r="A88" s="2"/>
      <c r="B88" s="2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</row>
    <row r="89" spans="1:14" ht="13.5">
      <c r="A89" s="2"/>
      <c r="B89" s="2"/>
      <c r="C89" s="1"/>
      <c r="D89" s="1"/>
      <c r="E89" s="1"/>
      <c r="F89" s="1"/>
      <c r="G89" s="1"/>
      <c r="H89" s="1"/>
      <c r="I89" s="1"/>
      <c r="J89" s="1"/>
      <c r="K89" s="2"/>
      <c r="L89" s="2"/>
      <c r="M89" s="2"/>
      <c r="N89" s="2"/>
    </row>
    <row r="90" spans="1:14" ht="13.5">
      <c r="A90" s="2"/>
      <c r="B90" s="2"/>
      <c r="C90" s="1"/>
      <c r="D90" s="1"/>
      <c r="E90" s="1"/>
      <c r="F90" s="1"/>
      <c r="G90" s="1"/>
      <c r="H90" s="1"/>
      <c r="I90" s="1"/>
      <c r="J90" s="1"/>
      <c r="K90" s="2"/>
      <c r="L90" s="2"/>
      <c r="M90" s="2"/>
      <c r="N90" s="2"/>
    </row>
    <row r="91" spans="1:14" ht="13.5">
      <c r="A91" s="2"/>
      <c r="B91" s="2"/>
      <c r="C91" s="1"/>
      <c r="D91" s="1"/>
      <c r="E91" s="1"/>
      <c r="F91" s="1"/>
      <c r="G91" s="1"/>
      <c r="H91" s="1"/>
      <c r="I91" s="1"/>
      <c r="J91" s="1"/>
      <c r="K91" s="2"/>
      <c r="L91" s="2"/>
      <c r="M91" s="2"/>
      <c r="N91" s="2"/>
    </row>
    <row r="92" spans="1:14" ht="13.5">
      <c r="A92" s="2"/>
      <c r="B92" s="2"/>
      <c r="C92" s="1"/>
      <c r="D92" s="1"/>
      <c r="E92" s="1"/>
      <c r="F92" s="1"/>
      <c r="G92" s="1"/>
      <c r="H92" s="1"/>
      <c r="I92" s="1"/>
      <c r="J92" s="1"/>
      <c r="K92" s="2"/>
      <c r="L92" s="2"/>
      <c r="M92" s="2"/>
      <c r="N92" s="2"/>
    </row>
    <row r="93" spans="1:14" ht="13.5">
      <c r="A93" s="2"/>
      <c r="B93" s="2"/>
      <c r="C93" s="1"/>
      <c r="D93" s="1"/>
      <c r="E93" s="1"/>
      <c r="F93" s="1"/>
      <c r="G93" s="1"/>
      <c r="H93" s="1"/>
      <c r="I93" s="1"/>
      <c r="J93" s="1"/>
      <c r="K93" s="2"/>
      <c r="L93" s="2"/>
      <c r="M93" s="2"/>
      <c r="N93" s="2"/>
    </row>
    <row r="94" spans="1:14" ht="13.5">
      <c r="A94" s="2"/>
      <c r="B94" s="2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</row>
    <row r="95" spans="1:14" ht="13.5">
      <c r="A95" s="2"/>
      <c r="B95" s="2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</row>
    <row r="96" spans="1:14" ht="13.5">
      <c r="A96" s="2"/>
      <c r="B96" s="2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</row>
    <row r="97" spans="1:14" ht="13.5">
      <c r="A97" s="2"/>
      <c r="B97" s="2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</row>
    <row r="98" spans="1:14" ht="13.5">
      <c r="A98" s="2"/>
      <c r="B98" s="2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</row>
    <row r="99" spans="1:14" ht="13.5">
      <c r="A99" s="2"/>
      <c r="B99" s="2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</row>
    <row r="100" spans="1:14" ht="13.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</sheetData>
  <sheetProtection sheet="1" selectLockedCells="1"/>
  <mergeCells count="34">
    <mergeCell ref="P29:AB29"/>
    <mergeCell ref="P30:AA30"/>
    <mergeCell ref="B22:C22"/>
    <mergeCell ref="K20:M20"/>
    <mergeCell ref="K21:M21"/>
    <mergeCell ref="H20:J20"/>
    <mergeCell ref="H21:J21"/>
    <mergeCell ref="D22:F22"/>
    <mergeCell ref="D34:E34"/>
    <mergeCell ref="D35:E35"/>
    <mergeCell ref="D23:F23"/>
    <mergeCell ref="K22:M23"/>
    <mergeCell ref="B24:C25"/>
    <mergeCell ref="E26:G26"/>
    <mergeCell ref="B16:M16"/>
    <mergeCell ref="B17:M17"/>
    <mergeCell ref="B20:C20"/>
    <mergeCell ref="D20:F20"/>
    <mergeCell ref="B21:C21"/>
    <mergeCell ref="B35:C35"/>
    <mergeCell ref="B30:M30"/>
    <mergeCell ref="B29:N29"/>
    <mergeCell ref="B23:C23"/>
    <mergeCell ref="D24:E25"/>
    <mergeCell ref="D21:F21"/>
    <mergeCell ref="H22:J25"/>
    <mergeCell ref="K24:M25"/>
    <mergeCell ref="F24:F25"/>
    <mergeCell ref="K37:K38"/>
    <mergeCell ref="K34:L34"/>
    <mergeCell ref="K33:L33"/>
    <mergeCell ref="F38:G38"/>
    <mergeCell ref="D33:E33"/>
    <mergeCell ref="B27:D27"/>
  </mergeCells>
  <dataValidations count="1">
    <dataValidation type="list" allowBlank="1" showInputMessage="1" showErrorMessage="1" sqref="D24:E25">
      <formula1>$Q$21:$Q$22</formula1>
    </dataValidation>
  </dataValidations>
  <printOptions/>
  <pageMargins left="0.5118110236220472" right="0.3937007874015748" top="0.5118110236220472" bottom="0.1968503937007874" header="0.4724409448818898" footer="0.1968503937007874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1"/>
  <sheetViews>
    <sheetView showGridLines="0" view="pageBreakPreview" zoomScale="75" zoomScaleNormal="75" zoomScaleSheetLayoutView="75" zoomScalePageLayoutView="0" workbookViewId="0" topLeftCell="A1">
      <selection activeCell="E4" sqref="E4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2" customWidth="1"/>
    <col min="4" max="4" width="6.125" style="12" customWidth="1"/>
    <col min="5" max="5" width="12.625" style="12" customWidth="1"/>
    <col min="6" max="6" width="13.50390625" style="12" customWidth="1"/>
    <col min="7" max="7" width="13.875" style="12" customWidth="1"/>
    <col min="8" max="8" width="12.50390625" style="12" customWidth="1"/>
    <col min="9" max="9" width="1.25" style="12" customWidth="1"/>
    <col min="10" max="10" width="13.25390625" style="12" customWidth="1"/>
    <col min="11" max="11" width="12.375" style="8" customWidth="1"/>
    <col min="12" max="12" width="1.12109375" style="8" customWidth="1"/>
    <col min="13" max="13" width="19.87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spans="1:17" ht="20.25" customHeight="1">
      <c r="A1" s="97" t="s">
        <v>66</v>
      </c>
      <c r="B1" s="98"/>
      <c r="C1" s="99"/>
      <c r="D1" s="99"/>
      <c r="E1" s="98"/>
      <c r="F1" s="98"/>
      <c r="G1" s="98"/>
      <c r="H1" s="98"/>
      <c r="I1" s="98"/>
      <c r="J1" s="100"/>
      <c r="K1" s="100"/>
      <c r="L1" s="100"/>
      <c r="M1" s="100"/>
      <c r="N1" s="100"/>
      <c r="O1" s="100"/>
      <c r="P1" s="3"/>
      <c r="Q1" s="2"/>
    </row>
    <row r="2" spans="1:17" ht="28.5" customHeight="1">
      <c r="A2" s="101"/>
      <c r="B2" s="307" t="s">
        <v>28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02"/>
      <c r="O2" s="102"/>
      <c r="P2" s="39"/>
      <c r="Q2" s="2"/>
    </row>
    <row r="3" spans="1:17" ht="28.5" customHeight="1">
      <c r="A3" s="102"/>
      <c r="B3" s="308" t="s">
        <v>61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103"/>
      <c r="O3" s="102"/>
      <c r="P3" s="39"/>
      <c r="Q3" s="2"/>
    </row>
    <row r="4" spans="1:16" s="46" customFormat="1" ht="28.5" customHeight="1">
      <c r="A4" s="104"/>
      <c r="B4" s="104"/>
      <c r="C4" s="104"/>
      <c r="D4" s="104"/>
      <c r="E4" s="95" t="s">
        <v>69</v>
      </c>
      <c r="F4" s="49"/>
      <c r="G4" s="105" t="s">
        <v>17</v>
      </c>
      <c r="H4" s="49"/>
      <c r="I4" s="104" t="s">
        <v>18</v>
      </c>
      <c r="J4" s="104"/>
      <c r="K4" s="104"/>
      <c r="L4" s="104"/>
      <c r="M4" s="104"/>
      <c r="N4" s="104"/>
      <c r="O4" s="104"/>
      <c r="P4" s="45"/>
    </row>
    <row r="5" spans="1:17" ht="15.75" customHeight="1">
      <c r="A5" s="100"/>
      <c r="B5" s="98"/>
      <c r="C5" s="98"/>
      <c r="D5" s="98"/>
      <c r="E5" s="98"/>
      <c r="F5" s="98"/>
      <c r="G5" s="98"/>
      <c r="H5" s="98"/>
      <c r="I5" s="98"/>
      <c r="J5" s="100"/>
      <c r="K5" s="100"/>
      <c r="L5" s="100"/>
      <c r="M5" s="100"/>
      <c r="N5" s="100"/>
      <c r="O5" s="100"/>
      <c r="P5" s="3"/>
      <c r="Q5" s="2"/>
    </row>
    <row r="6" spans="1:17" s="5" customFormat="1" ht="36" customHeight="1">
      <c r="A6" s="106"/>
      <c r="B6" s="309" t="s">
        <v>10</v>
      </c>
      <c r="C6" s="310"/>
      <c r="D6" s="311">
        <v>131181</v>
      </c>
      <c r="E6" s="311"/>
      <c r="F6" s="311"/>
      <c r="G6" s="106"/>
      <c r="H6" s="292" t="s">
        <v>60</v>
      </c>
      <c r="I6" s="292"/>
      <c r="J6" s="292"/>
      <c r="K6" s="279"/>
      <c r="L6" s="280"/>
      <c r="M6" s="280"/>
      <c r="N6" s="107"/>
      <c r="O6" s="156"/>
      <c r="P6" s="4"/>
      <c r="Q6" s="4"/>
    </row>
    <row r="7" spans="1:17" s="5" customFormat="1" ht="42.75" customHeight="1">
      <c r="A7" s="106"/>
      <c r="B7" s="309" t="s">
        <v>0</v>
      </c>
      <c r="C7" s="310"/>
      <c r="D7" s="222"/>
      <c r="E7" s="223"/>
      <c r="F7" s="224"/>
      <c r="G7" s="106"/>
      <c r="H7" s="293" t="s">
        <v>9</v>
      </c>
      <c r="I7" s="294"/>
      <c r="J7" s="294"/>
      <c r="K7" s="289"/>
      <c r="L7" s="290"/>
      <c r="M7" s="291"/>
      <c r="N7" s="108"/>
      <c r="O7" s="157"/>
      <c r="P7" s="4"/>
      <c r="Q7" s="155">
        <v>9300</v>
      </c>
    </row>
    <row r="8" spans="1:17" s="5" customFormat="1" ht="34.5" customHeight="1">
      <c r="A8" s="106"/>
      <c r="B8" s="287" t="s">
        <v>1</v>
      </c>
      <c r="C8" s="288"/>
      <c r="D8" s="263"/>
      <c r="E8" s="264"/>
      <c r="F8" s="265"/>
      <c r="G8" s="106"/>
      <c r="H8" s="316" t="s">
        <v>3</v>
      </c>
      <c r="I8" s="316"/>
      <c r="J8" s="316"/>
      <c r="K8" s="266"/>
      <c r="L8" s="297"/>
      <c r="M8" s="298"/>
      <c r="N8" s="109"/>
      <c r="O8" s="158"/>
      <c r="P8" s="4"/>
      <c r="Q8" s="155">
        <v>4600</v>
      </c>
    </row>
    <row r="9" spans="1:17" s="7" customFormat="1" ht="38.25" customHeight="1">
      <c r="A9" s="110"/>
      <c r="B9" s="287" t="s">
        <v>2</v>
      </c>
      <c r="C9" s="288"/>
      <c r="D9" s="263"/>
      <c r="E9" s="264"/>
      <c r="F9" s="265"/>
      <c r="G9" s="110"/>
      <c r="H9" s="316"/>
      <c r="I9" s="316"/>
      <c r="J9" s="316"/>
      <c r="K9" s="299"/>
      <c r="L9" s="300"/>
      <c r="M9" s="301"/>
      <c r="N9" s="109"/>
      <c r="O9" s="158"/>
      <c r="P9" s="6"/>
      <c r="Q9" s="50"/>
    </row>
    <row r="10" spans="1:17" s="7" customFormat="1" ht="19.5" customHeight="1">
      <c r="A10" s="110"/>
      <c r="B10" s="302" t="s">
        <v>4</v>
      </c>
      <c r="C10" s="303"/>
      <c r="D10" s="254">
        <v>9300</v>
      </c>
      <c r="E10" s="313"/>
      <c r="F10" s="322" t="s">
        <v>16</v>
      </c>
      <c r="G10" s="110"/>
      <c r="H10" s="316"/>
      <c r="I10" s="316"/>
      <c r="J10" s="316"/>
      <c r="K10" s="226"/>
      <c r="L10" s="317"/>
      <c r="M10" s="318"/>
      <c r="N10" s="109"/>
      <c r="O10" s="158"/>
      <c r="P10" s="6"/>
      <c r="Q10" s="50"/>
    </row>
    <row r="11" spans="1:17" s="7" customFormat="1" ht="18" customHeight="1">
      <c r="A11" s="110"/>
      <c r="B11" s="304"/>
      <c r="C11" s="305"/>
      <c r="D11" s="314"/>
      <c r="E11" s="315"/>
      <c r="F11" s="323"/>
      <c r="G11" s="111"/>
      <c r="H11" s="316"/>
      <c r="I11" s="316"/>
      <c r="J11" s="316"/>
      <c r="K11" s="319"/>
      <c r="L11" s="320"/>
      <c r="M11" s="321"/>
      <c r="N11" s="109"/>
      <c r="O11" s="158"/>
      <c r="P11" s="6"/>
      <c r="Q11" s="50"/>
    </row>
    <row r="12" spans="1:19" s="7" customFormat="1" ht="14.25" customHeight="1">
      <c r="A12" s="110"/>
      <c r="B12" s="111"/>
      <c r="C12" s="111"/>
      <c r="D12" s="111"/>
      <c r="E12" s="306"/>
      <c r="F12" s="306"/>
      <c r="G12" s="306"/>
      <c r="H12" s="111"/>
      <c r="I12" s="111"/>
      <c r="J12" s="113"/>
      <c r="K12" s="113"/>
      <c r="L12" s="113"/>
      <c r="M12" s="158"/>
      <c r="N12" s="158"/>
      <c r="O12" s="158"/>
      <c r="P12" s="50"/>
      <c r="Q12" s="20"/>
      <c r="R12" s="6"/>
      <c r="S12" s="6"/>
    </row>
    <row r="13" spans="1:19" s="55" customFormat="1" ht="32.25" customHeight="1">
      <c r="A13" s="115"/>
      <c r="B13" s="306"/>
      <c r="C13" s="306"/>
      <c r="D13" s="306"/>
      <c r="E13" s="116"/>
      <c r="F13" s="112"/>
      <c r="G13" s="112"/>
      <c r="H13" s="112"/>
      <c r="I13" s="112"/>
      <c r="J13" s="113"/>
      <c r="K13" s="113"/>
      <c r="L13" s="113"/>
      <c r="M13" s="158"/>
      <c r="N13" s="158"/>
      <c r="O13" s="158"/>
      <c r="P13" s="50"/>
      <c r="Q13" s="20"/>
      <c r="R13" s="53"/>
      <c r="S13" s="53"/>
    </row>
    <row r="14" spans="1:19" s="55" customFormat="1" ht="9.75" customHeight="1">
      <c r="A14" s="115"/>
      <c r="B14" s="112"/>
      <c r="C14" s="145"/>
      <c r="D14" s="112"/>
      <c r="E14" s="112"/>
      <c r="F14" s="112"/>
      <c r="G14" s="112"/>
      <c r="H14" s="112"/>
      <c r="I14" s="112"/>
      <c r="J14" s="113"/>
      <c r="K14" s="113"/>
      <c r="L14" s="113"/>
      <c r="M14" s="158"/>
      <c r="N14" s="158"/>
      <c r="O14" s="158"/>
      <c r="P14" s="50"/>
      <c r="Q14" s="20"/>
      <c r="R14" s="53"/>
      <c r="S14" s="53"/>
    </row>
    <row r="15" spans="1:33" ht="135" customHeight="1">
      <c r="A15" s="100"/>
      <c r="B15" s="249" t="s">
        <v>74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0"/>
      <c r="AD15" s="20"/>
      <c r="AE15" s="20"/>
      <c r="AF15" s="2"/>
      <c r="AG15" s="2"/>
    </row>
    <row r="16" spans="1:33" ht="51" customHeight="1">
      <c r="A16" s="100"/>
      <c r="B16" s="249" t="s">
        <v>71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119"/>
      <c r="O16" s="2"/>
      <c r="P16" s="277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36"/>
      <c r="AC16" s="36"/>
      <c r="AD16" s="36"/>
      <c r="AE16" s="20"/>
      <c r="AF16" s="2"/>
      <c r="AG16" s="2"/>
    </row>
    <row r="17" spans="1:20" ht="5.25" customHeight="1">
      <c r="A17" s="10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4"/>
      <c r="Q17" s="37"/>
      <c r="T17" s="8"/>
    </row>
    <row r="18" spans="1:20" ht="70.5" customHeight="1" thickBot="1">
      <c r="A18" s="10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0"/>
      <c r="O18" s="120"/>
      <c r="P18" s="14"/>
      <c r="Q18" s="37"/>
      <c r="T18" s="8"/>
    </row>
    <row r="19" spans="1:20" ht="78.75" customHeight="1">
      <c r="A19" s="101"/>
      <c r="B19" s="122"/>
      <c r="C19" s="123" t="s">
        <v>5</v>
      </c>
      <c r="D19" s="330" t="s">
        <v>14</v>
      </c>
      <c r="E19" s="331"/>
      <c r="F19" s="124" t="s">
        <v>11</v>
      </c>
      <c r="G19" s="125" t="s">
        <v>12</v>
      </c>
      <c r="H19" s="125" t="s">
        <v>19</v>
      </c>
      <c r="I19" s="126"/>
      <c r="J19" s="127" t="s">
        <v>15</v>
      </c>
      <c r="K19" s="327" t="s">
        <v>32</v>
      </c>
      <c r="L19" s="328"/>
      <c r="M19" s="128" t="s">
        <v>13</v>
      </c>
      <c r="N19" s="129"/>
      <c r="O19" s="159"/>
      <c r="P19" s="43"/>
      <c r="Q19" s="3"/>
      <c r="R19" s="8"/>
      <c r="S19" s="8"/>
      <c r="T19" s="8"/>
    </row>
    <row r="20" spans="1:20" ht="16.5" customHeight="1" thickBot="1">
      <c r="A20" s="101"/>
      <c r="B20" s="130"/>
      <c r="C20" s="131"/>
      <c r="D20" s="295" t="s">
        <v>20</v>
      </c>
      <c r="E20" s="296"/>
      <c r="F20" s="132" t="s">
        <v>21</v>
      </c>
      <c r="G20" s="133" t="s">
        <v>22</v>
      </c>
      <c r="H20" s="133" t="s">
        <v>23</v>
      </c>
      <c r="I20" s="134"/>
      <c r="J20" s="135" t="s">
        <v>24</v>
      </c>
      <c r="K20" s="325" t="s">
        <v>25</v>
      </c>
      <c r="L20" s="326"/>
      <c r="M20" s="136" t="s">
        <v>26</v>
      </c>
      <c r="N20" s="137"/>
      <c r="O20" s="160"/>
      <c r="P20" s="32"/>
      <c r="Q20" s="3"/>
      <c r="R20" s="8"/>
      <c r="S20" s="8"/>
      <c r="T20" s="8"/>
    </row>
    <row r="21" spans="1:20" ht="33.75" customHeight="1" thickBot="1">
      <c r="A21" s="101"/>
      <c r="B21" s="247">
        <f>K7</f>
        <v>0</v>
      </c>
      <c r="C21" s="312"/>
      <c r="D21" s="261">
        <f>D10</f>
        <v>9300</v>
      </c>
      <c r="E21" s="262"/>
      <c r="F21" s="167"/>
      <c r="G21" s="86">
        <f>ROUNDDOWN(SUM(F21:F21)*0.03,0)</f>
        <v>0</v>
      </c>
      <c r="H21" s="86">
        <f>MIN(D21,G21)</f>
        <v>0</v>
      </c>
      <c r="I21" s="87"/>
      <c r="J21" s="88">
        <f>MIN(ROUNDDOWN(F21*0.1,0),D21)</f>
        <v>0</v>
      </c>
      <c r="K21" s="89">
        <f>MIN(H21,J21)</f>
        <v>0</v>
      </c>
      <c r="L21" s="90"/>
      <c r="M21" s="91">
        <f>J21-K21</f>
        <v>0</v>
      </c>
      <c r="N21" s="138"/>
      <c r="O21" s="161"/>
      <c r="P21" s="32"/>
      <c r="Q21" s="3"/>
      <c r="R21" s="8"/>
      <c r="S21" s="8"/>
      <c r="T21" s="8"/>
    </row>
    <row r="22" spans="1:20" s="9" customFormat="1" ht="18.75" customHeight="1">
      <c r="A22" s="139"/>
      <c r="B22" s="140"/>
      <c r="C22" s="141"/>
      <c r="D22" s="141"/>
      <c r="E22" s="142"/>
      <c r="F22" s="142"/>
      <c r="G22" s="142"/>
      <c r="H22" s="143" t="s">
        <v>29</v>
      </c>
      <c r="I22" s="142"/>
      <c r="J22" s="143" t="s">
        <v>30</v>
      </c>
      <c r="K22" s="143" t="s">
        <v>31</v>
      </c>
      <c r="L22" s="144"/>
      <c r="M22" s="145"/>
      <c r="N22" s="146"/>
      <c r="O22" s="162"/>
      <c r="P22" s="32"/>
      <c r="Q22" s="3"/>
      <c r="R22" s="3"/>
      <c r="S22" s="3"/>
      <c r="T22" s="3"/>
    </row>
    <row r="23" spans="1:17" ht="24" customHeight="1">
      <c r="A23" s="101"/>
      <c r="B23" s="147"/>
      <c r="C23" s="148"/>
      <c r="D23" s="148"/>
      <c r="E23" s="148"/>
      <c r="F23" s="148"/>
      <c r="G23" s="148"/>
      <c r="H23" s="143"/>
      <c r="I23" s="143"/>
      <c r="J23" s="143"/>
      <c r="K23" s="324" t="s">
        <v>6</v>
      </c>
      <c r="L23" s="149"/>
      <c r="M23" s="149"/>
      <c r="N23" s="150"/>
      <c r="O23" s="162"/>
      <c r="P23" s="32"/>
      <c r="Q23" s="3"/>
    </row>
    <row r="24" spans="1:17" ht="39" customHeight="1">
      <c r="A24" s="101"/>
      <c r="B24" s="147"/>
      <c r="C24" s="112"/>
      <c r="D24" s="112"/>
      <c r="E24" s="112"/>
      <c r="F24" s="329"/>
      <c r="G24" s="329"/>
      <c r="H24" s="163"/>
      <c r="I24" s="164"/>
      <c r="J24" s="151"/>
      <c r="K24" s="324"/>
      <c r="L24" s="115"/>
      <c r="M24" s="115"/>
      <c r="N24" s="150"/>
      <c r="O24" s="162"/>
      <c r="P24" s="32"/>
      <c r="Q24" s="3"/>
    </row>
    <row r="25" spans="1:17" ht="14.25">
      <c r="A25" s="101"/>
      <c r="B25" s="100"/>
      <c r="C25" s="111"/>
      <c r="D25" s="111"/>
      <c r="E25" s="111"/>
      <c r="F25" s="165"/>
      <c r="G25" s="165"/>
      <c r="H25" s="165"/>
      <c r="I25" s="165"/>
      <c r="J25" s="166"/>
      <c r="K25" s="110"/>
      <c r="L25" s="110"/>
      <c r="M25" s="110"/>
      <c r="N25" s="153"/>
      <c r="O25" s="100"/>
      <c r="P25" s="2"/>
      <c r="Q25" s="3"/>
    </row>
    <row r="26" spans="1:17" ht="10.5" customHeight="1">
      <c r="A26" s="101"/>
      <c r="B26" s="100"/>
      <c r="C26" s="111"/>
      <c r="D26" s="111"/>
      <c r="E26" s="111"/>
      <c r="F26" s="111"/>
      <c r="G26" s="111"/>
      <c r="H26" s="111"/>
      <c r="I26" s="111"/>
      <c r="J26" s="111"/>
      <c r="K26" s="110"/>
      <c r="L26" s="110"/>
      <c r="M26" s="110"/>
      <c r="N26" s="110"/>
      <c r="O26" s="100"/>
      <c r="P26" s="33"/>
      <c r="Q26" s="3"/>
    </row>
    <row r="27" spans="1:17" ht="18" customHeight="1">
      <c r="A27" s="101"/>
      <c r="B27" s="100"/>
      <c r="C27" s="97"/>
      <c r="D27" s="97"/>
      <c r="E27" s="97"/>
      <c r="F27" s="154"/>
      <c r="G27" s="98"/>
      <c r="H27" s="98"/>
      <c r="I27" s="98"/>
      <c r="J27" s="98"/>
      <c r="K27" s="100"/>
      <c r="L27" s="100"/>
      <c r="M27" s="100"/>
      <c r="N27" s="100"/>
      <c r="O27" s="100"/>
      <c r="P27" s="33"/>
      <c r="Q27" s="3"/>
    </row>
    <row r="28" spans="1:17" ht="17.25">
      <c r="A28" s="101"/>
      <c r="B28" s="100"/>
      <c r="C28" s="154"/>
      <c r="D28" s="154"/>
      <c r="E28" s="154"/>
      <c r="F28" s="154"/>
      <c r="G28" s="98"/>
      <c r="H28" s="98"/>
      <c r="I28" s="98"/>
      <c r="J28" s="98"/>
      <c r="K28" s="100"/>
      <c r="L28" s="100"/>
      <c r="M28" s="100"/>
      <c r="N28" s="100"/>
      <c r="O28" s="100"/>
      <c r="P28" s="33"/>
      <c r="Q28" s="3"/>
    </row>
    <row r="29" spans="1:17" ht="5.25" customHeight="1">
      <c r="A29" s="101"/>
      <c r="B29" s="100"/>
      <c r="C29" s="154"/>
      <c r="D29" s="154"/>
      <c r="E29" s="154"/>
      <c r="F29" s="154"/>
      <c r="G29" s="98"/>
      <c r="H29" s="98"/>
      <c r="I29" s="98"/>
      <c r="J29" s="98"/>
      <c r="K29" s="100"/>
      <c r="L29" s="100"/>
      <c r="M29" s="100"/>
      <c r="N29" s="100"/>
      <c r="O29" s="100"/>
      <c r="P29" s="33"/>
      <c r="Q29" s="3"/>
    </row>
    <row r="30" spans="1:17" ht="17.25">
      <c r="A30" s="101"/>
      <c r="B30" s="100"/>
      <c r="C30" s="97" t="s">
        <v>7</v>
      </c>
      <c r="D30" s="97"/>
      <c r="E30" s="97"/>
      <c r="F30" s="154"/>
      <c r="G30" s="98"/>
      <c r="H30" s="98"/>
      <c r="I30" s="98"/>
      <c r="J30" s="98"/>
      <c r="K30" s="100"/>
      <c r="L30" s="100"/>
      <c r="M30" s="100"/>
      <c r="N30" s="100"/>
      <c r="O30" s="100"/>
      <c r="P30" s="33"/>
      <c r="Q30" s="3"/>
    </row>
    <row r="31" spans="1:17" ht="9" customHeight="1">
      <c r="A31" s="101"/>
      <c r="B31" s="100"/>
      <c r="C31" s="154"/>
      <c r="D31" s="154"/>
      <c r="E31" s="154"/>
      <c r="F31" s="154"/>
      <c r="G31" s="98"/>
      <c r="H31" s="98"/>
      <c r="I31" s="98"/>
      <c r="J31" s="98"/>
      <c r="K31" s="100"/>
      <c r="L31" s="100"/>
      <c r="M31" s="100"/>
      <c r="N31" s="100"/>
      <c r="O31" s="100"/>
      <c r="P31" s="33"/>
      <c r="Q31" s="3"/>
    </row>
    <row r="32" spans="1:17" ht="17.25">
      <c r="A32" s="101"/>
      <c r="B32" s="100"/>
      <c r="C32" s="96" t="s">
        <v>70</v>
      </c>
      <c r="D32" s="96"/>
      <c r="E32" s="96"/>
      <c r="F32" s="154"/>
      <c r="G32" s="98"/>
      <c r="H32" s="98"/>
      <c r="I32" s="98"/>
      <c r="J32" s="98"/>
      <c r="K32" s="100"/>
      <c r="L32" s="100"/>
      <c r="M32" s="100"/>
      <c r="N32" s="100"/>
      <c r="O32" s="100"/>
      <c r="P32" s="33"/>
      <c r="Q32" s="3"/>
    </row>
    <row r="33" spans="1:17" ht="25.5" customHeight="1">
      <c r="A33" s="101"/>
      <c r="B33" s="100"/>
      <c r="C33" s="154" t="s">
        <v>27</v>
      </c>
      <c r="D33" s="154"/>
      <c r="E33" s="154"/>
      <c r="F33" s="97" t="s">
        <v>8</v>
      </c>
      <c r="G33" s="98"/>
      <c r="H33" s="98"/>
      <c r="I33" s="98"/>
      <c r="J33" s="98"/>
      <c r="K33" s="100"/>
      <c r="L33" s="100"/>
      <c r="M33" s="100"/>
      <c r="N33" s="100"/>
      <c r="O33" s="100"/>
      <c r="P33" s="33"/>
      <c r="Q33" s="3"/>
    </row>
    <row r="34" spans="2:17" ht="14.25">
      <c r="B34" s="33"/>
      <c r="C34" s="34"/>
      <c r="D34" s="34"/>
      <c r="E34" s="34"/>
      <c r="F34" s="34"/>
      <c r="G34" s="35"/>
      <c r="H34" s="35"/>
      <c r="I34" s="35"/>
      <c r="J34" s="35"/>
      <c r="K34" s="33"/>
      <c r="L34" s="33"/>
      <c r="M34" s="33"/>
      <c r="N34" s="33"/>
      <c r="O34" s="33"/>
      <c r="P34" s="33"/>
      <c r="Q34" s="3"/>
    </row>
    <row r="35" spans="2:17" ht="13.5">
      <c r="B35" s="33"/>
      <c r="C35" s="35"/>
      <c r="D35" s="35"/>
      <c r="E35" s="35"/>
      <c r="F35" s="35"/>
      <c r="G35" s="35"/>
      <c r="H35" s="35"/>
      <c r="I35" s="35"/>
      <c r="J35" s="35"/>
      <c r="K35" s="33"/>
      <c r="L35" s="33"/>
      <c r="M35" s="33"/>
      <c r="N35" s="33"/>
      <c r="O35" s="33"/>
      <c r="P35" s="33"/>
      <c r="Q35" s="3"/>
    </row>
    <row r="36" spans="2:17" ht="13.5">
      <c r="B36" s="2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3"/>
    </row>
    <row r="37" spans="1:17" ht="13.5">
      <c r="A37" s="9"/>
      <c r="B37" s="2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3"/>
    </row>
    <row r="38" spans="2:17" ht="13.5">
      <c r="B38" s="2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3"/>
    </row>
    <row r="39" spans="2:17" ht="13.5">
      <c r="B39" s="2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3"/>
    </row>
    <row r="40" spans="1:17" ht="13.5">
      <c r="A40" s="2"/>
      <c r="B40" s="2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3"/>
    </row>
    <row r="41" spans="1:17" ht="13.5">
      <c r="A41" s="2"/>
      <c r="B41" s="2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3"/>
    </row>
    <row r="42" spans="1:17" ht="13.5">
      <c r="A42" s="2"/>
      <c r="B42" s="2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3"/>
    </row>
    <row r="43" spans="1:17" ht="13.5">
      <c r="A43" s="2"/>
      <c r="B43" s="2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3"/>
    </row>
    <row r="44" spans="1:17" ht="13.5">
      <c r="A44" s="2"/>
      <c r="B44" s="2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3"/>
    </row>
    <row r="45" spans="1:17" ht="13.5">
      <c r="A45" s="2"/>
      <c r="B45" s="2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3"/>
    </row>
    <row r="46" spans="1:17" ht="13.5">
      <c r="A46" s="2"/>
      <c r="B46" s="2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3"/>
    </row>
    <row r="47" spans="1:17" ht="13.5">
      <c r="A47" s="2"/>
      <c r="B47" s="2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3"/>
    </row>
    <row r="48" spans="1:17" ht="13.5">
      <c r="A48" s="2"/>
      <c r="B48" s="2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3"/>
    </row>
    <row r="49" spans="1:17" ht="13.5">
      <c r="A49" s="2"/>
      <c r="B49" s="2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3"/>
    </row>
    <row r="50" spans="1:17" ht="13.5">
      <c r="A50" s="2"/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1:17" ht="13.5">
      <c r="A51" s="2"/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1:17" ht="13.5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1:17" ht="13.5">
      <c r="A53" s="2"/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6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</row>
    <row r="70" spans="1:16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</row>
    <row r="71" spans="1:16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</row>
    <row r="72" spans="1:14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</row>
    <row r="73" spans="1:14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</row>
    <row r="74" spans="1:14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</row>
    <row r="75" spans="1:14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</row>
    <row r="76" spans="1:14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</row>
    <row r="77" spans="1:14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</row>
    <row r="78" spans="1:14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</row>
    <row r="79" spans="1:14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</row>
    <row r="80" spans="1:14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</row>
    <row r="81" spans="1:14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</row>
    <row r="82" spans="1:14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</row>
    <row r="83" spans="1:14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</row>
    <row r="84" spans="1:14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</sheetData>
  <sheetProtection sheet="1" formatCells="0" formatColumns="0" formatRows="0" selectLockedCells="1"/>
  <mergeCells count="34">
    <mergeCell ref="K23:K24"/>
    <mergeCell ref="K20:L20"/>
    <mergeCell ref="K19:L19"/>
    <mergeCell ref="F24:G24"/>
    <mergeCell ref="D19:E19"/>
    <mergeCell ref="B13:D13"/>
    <mergeCell ref="B2:M2"/>
    <mergeCell ref="B3:M3"/>
    <mergeCell ref="B6:C6"/>
    <mergeCell ref="D6:F6"/>
    <mergeCell ref="B7:C7"/>
    <mergeCell ref="B21:C21"/>
    <mergeCell ref="B16:M16"/>
    <mergeCell ref="B15:N15"/>
    <mergeCell ref="B9:C9"/>
    <mergeCell ref="D10:E11"/>
    <mergeCell ref="D20:E20"/>
    <mergeCell ref="D21:E21"/>
    <mergeCell ref="D9:F9"/>
    <mergeCell ref="K8:M9"/>
    <mergeCell ref="B10:C11"/>
    <mergeCell ref="E12:G12"/>
    <mergeCell ref="H8:J11"/>
    <mergeCell ref="K10:M11"/>
    <mergeCell ref="F10:F11"/>
    <mergeCell ref="P15:AB15"/>
    <mergeCell ref="P16:AA16"/>
    <mergeCell ref="B8:C8"/>
    <mergeCell ref="K6:M6"/>
    <mergeCell ref="K7:M7"/>
    <mergeCell ref="H6:J6"/>
    <mergeCell ref="H7:J7"/>
    <mergeCell ref="D8:F8"/>
    <mergeCell ref="D7:F7"/>
  </mergeCells>
  <dataValidations count="1">
    <dataValidation type="list" allowBlank="1" showInputMessage="1" showErrorMessage="1" sqref="D10:E11">
      <formula1>$Q$7:$Q$8</formula1>
    </dataValidation>
  </dataValidations>
  <printOptions/>
  <pageMargins left="0.5118110236220472" right="0.1968503937007874" top="0.5118110236220472" bottom="0.1968503937007874" header="0.4724409448818898" footer="0.196850393700787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G101"/>
  <sheetViews>
    <sheetView showGridLines="0" tabSelected="1" zoomScale="75" zoomScaleNormal="75" zoomScaleSheetLayoutView="75" zoomScalePageLayoutView="0" workbookViewId="0" topLeftCell="A1">
      <selection activeCell="O13" sqref="O13"/>
    </sheetView>
  </sheetViews>
  <sheetFormatPr defaultColWidth="9.00390625" defaultRowHeight="13.5"/>
  <cols>
    <col min="1" max="1" width="5.625" style="8" customWidth="1"/>
    <col min="2" max="2" width="4.00390625" style="8" customWidth="1"/>
    <col min="3" max="3" width="19.625" style="12" customWidth="1"/>
    <col min="4" max="4" width="6.125" style="12" customWidth="1"/>
    <col min="5" max="5" width="12.625" style="12" customWidth="1"/>
    <col min="6" max="6" width="13.50390625" style="12" customWidth="1"/>
    <col min="7" max="7" width="13.875" style="12" customWidth="1"/>
    <col min="8" max="8" width="12.50390625" style="12" customWidth="1"/>
    <col min="9" max="9" width="1.25" style="12" customWidth="1"/>
    <col min="10" max="10" width="13.25390625" style="12" customWidth="1"/>
    <col min="11" max="11" width="12.375" style="8" customWidth="1"/>
    <col min="12" max="12" width="1.12109375" style="8" customWidth="1"/>
    <col min="13" max="13" width="19.375" style="8" customWidth="1"/>
    <col min="14" max="14" width="2.25390625" style="8" customWidth="1"/>
    <col min="15" max="15" width="10.625" style="8" customWidth="1"/>
    <col min="16" max="16" width="2.25390625" style="8" customWidth="1"/>
    <col min="17" max="17" width="19.00390625" style="9" customWidth="1"/>
    <col min="18" max="18" width="5.875" style="2" customWidth="1"/>
    <col min="19" max="19" width="4.75390625" style="2" customWidth="1"/>
    <col min="20" max="20" width="9.00390625" style="2" customWidth="1"/>
    <col min="21" max="16384" width="9.00390625" style="8" customWidth="1"/>
  </cols>
  <sheetData>
    <row r="1" spans="1:17" ht="20.25" customHeight="1">
      <c r="A1" s="97" t="s">
        <v>66</v>
      </c>
      <c r="B1" s="98"/>
      <c r="C1" s="99"/>
      <c r="D1" s="99"/>
      <c r="E1" s="98"/>
      <c r="F1" s="98"/>
      <c r="G1" s="98"/>
      <c r="H1" s="98"/>
      <c r="I1" s="98"/>
      <c r="J1" s="100"/>
      <c r="K1" s="100"/>
      <c r="L1" s="100"/>
      <c r="M1" s="100"/>
      <c r="N1" s="100"/>
      <c r="O1" s="2"/>
      <c r="P1" s="3"/>
      <c r="Q1" s="2"/>
    </row>
    <row r="2" spans="1:17" ht="28.5" customHeight="1">
      <c r="A2" s="101"/>
      <c r="B2" s="307" t="s">
        <v>57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02"/>
      <c r="O2" s="39"/>
      <c r="P2" s="39"/>
      <c r="Q2" s="2"/>
    </row>
    <row r="3" spans="1:17" ht="28.5" customHeight="1">
      <c r="A3" s="102"/>
      <c r="B3" s="308" t="s">
        <v>62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103"/>
      <c r="O3" s="39"/>
      <c r="P3" s="39"/>
      <c r="Q3" s="2"/>
    </row>
    <row r="4" spans="1:16" s="46" customFormat="1" ht="28.5" customHeight="1">
      <c r="A4" s="104"/>
      <c r="B4" s="104"/>
      <c r="C4" s="104"/>
      <c r="D4" s="104"/>
      <c r="E4" s="95" t="s">
        <v>69</v>
      </c>
      <c r="F4" s="49"/>
      <c r="G4" s="105" t="s">
        <v>17</v>
      </c>
      <c r="H4" s="49"/>
      <c r="I4" s="104" t="s">
        <v>33</v>
      </c>
      <c r="J4" s="104"/>
      <c r="K4" s="104"/>
      <c r="L4" s="104"/>
      <c r="M4" s="104"/>
      <c r="N4" s="104"/>
      <c r="O4" s="45"/>
      <c r="P4" s="45"/>
    </row>
    <row r="5" spans="1:17" ht="15.75" customHeight="1">
      <c r="A5" s="100"/>
      <c r="B5" s="98"/>
      <c r="C5" s="98"/>
      <c r="D5" s="98"/>
      <c r="E5" s="98"/>
      <c r="F5" s="98"/>
      <c r="G5" s="98"/>
      <c r="H5" s="98"/>
      <c r="I5" s="98"/>
      <c r="J5" s="100"/>
      <c r="K5" s="100"/>
      <c r="L5" s="100"/>
      <c r="M5" s="100"/>
      <c r="N5" s="100"/>
      <c r="O5" s="2"/>
      <c r="P5" s="3"/>
      <c r="Q5" s="2"/>
    </row>
    <row r="6" spans="1:17" s="5" customFormat="1" ht="36" customHeight="1">
      <c r="A6" s="106"/>
      <c r="B6" s="309" t="s">
        <v>10</v>
      </c>
      <c r="C6" s="310"/>
      <c r="D6" s="311">
        <v>131181</v>
      </c>
      <c r="E6" s="311"/>
      <c r="F6" s="311"/>
      <c r="G6" s="106"/>
      <c r="H6" s="292" t="s">
        <v>60</v>
      </c>
      <c r="I6" s="292"/>
      <c r="J6" s="292"/>
      <c r="K6" s="279"/>
      <c r="L6" s="280"/>
      <c r="M6" s="280"/>
      <c r="N6" s="107"/>
      <c r="O6" s="40"/>
      <c r="P6" s="4"/>
      <c r="Q6" s="4"/>
    </row>
    <row r="7" spans="1:17" s="5" customFormat="1" ht="42.75" customHeight="1">
      <c r="A7" s="106"/>
      <c r="B7" s="309" t="s">
        <v>0</v>
      </c>
      <c r="C7" s="310"/>
      <c r="D7" s="222"/>
      <c r="E7" s="223"/>
      <c r="F7" s="224"/>
      <c r="G7" s="106"/>
      <c r="H7" s="293" t="s">
        <v>9</v>
      </c>
      <c r="I7" s="342"/>
      <c r="J7" s="342"/>
      <c r="K7" s="289"/>
      <c r="L7" s="290"/>
      <c r="M7" s="291"/>
      <c r="N7" s="108"/>
      <c r="O7" s="41"/>
      <c r="P7" s="4"/>
      <c r="Q7" s="155">
        <v>37200</v>
      </c>
    </row>
    <row r="8" spans="1:17" s="5" customFormat="1" ht="34.5" customHeight="1">
      <c r="A8" s="106"/>
      <c r="B8" s="287" t="s">
        <v>1</v>
      </c>
      <c r="C8" s="288"/>
      <c r="D8" s="263"/>
      <c r="E8" s="264"/>
      <c r="F8" s="265"/>
      <c r="G8" s="106"/>
      <c r="H8" s="316" t="s">
        <v>3</v>
      </c>
      <c r="I8" s="316"/>
      <c r="J8" s="316"/>
      <c r="K8" s="266"/>
      <c r="L8" s="332"/>
      <c r="M8" s="333"/>
      <c r="N8" s="109"/>
      <c r="O8" s="62"/>
      <c r="P8" s="4"/>
      <c r="Q8" s="6"/>
    </row>
    <row r="9" spans="1:17" s="7" customFormat="1" ht="38.25" customHeight="1">
      <c r="A9" s="110"/>
      <c r="B9" s="287" t="s">
        <v>2</v>
      </c>
      <c r="C9" s="288"/>
      <c r="D9" s="263"/>
      <c r="E9" s="264"/>
      <c r="F9" s="265"/>
      <c r="G9" s="110"/>
      <c r="H9" s="316"/>
      <c r="I9" s="316"/>
      <c r="J9" s="316"/>
      <c r="K9" s="334"/>
      <c r="L9" s="335"/>
      <c r="M9" s="336"/>
      <c r="N9" s="109"/>
      <c r="O9" s="62"/>
      <c r="P9" s="6"/>
      <c r="Q9" s="6"/>
    </row>
    <row r="10" spans="1:17" s="7" customFormat="1" ht="19.5" customHeight="1">
      <c r="A10" s="110"/>
      <c r="B10" s="302" t="s">
        <v>4</v>
      </c>
      <c r="C10" s="303"/>
      <c r="D10" s="254">
        <v>37200</v>
      </c>
      <c r="E10" s="347"/>
      <c r="F10" s="322" t="s">
        <v>16</v>
      </c>
      <c r="G10" s="345" t="s">
        <v>59</v>
      </c>
      <c r="H10" s="316"/>
      <c r="I10" s="316"/>
      <c r="J10" s="316"/>
      <c r="K10" s="226"/>
      <c r="L10" s="337"/>
      <c r="M10" s="338"/>
      <c r="N10" s="109"/>
      <c r="O10" s="62"/>
      <c r="P10" s="6"/>
      <c r="Q10" s="75"/>
    </row>
    <row r="11" spans="1:17" s="7" customFormat="1" ht="18" customHeight="1">
      <c r="A11" s="110"/>
      <c r="B11" s="304"/>
      <c r="C11" s="305"/>
      <c r="D11" s="348"/>
      <c r="E11" s="349"/>
      <c r="F11" s="323"/>
      <c r="G11" s="346"/>
      <c r="H11" s="316"/>
      <c r="I11" s="316"/>
      <c r="J11" s="316"/>
      <c r="K11" s="339"/>
      <c r="L11" s="340"/>
      <c r="M11" s="341"/>
      <c r="N11" s="109"/>
      <c r="O11" s="62"/>
      <c r="P11" s="6"/>
      <c r="Q11" s="62"/>
    </row>
    <row r="12" spans="1:19" s="7" customFormat="1" ht="14.25" customHeight="1">
      <c r="A12" s="110"/>
      <c r="B12" s="111"/>
      <c r="C12" s="111"/>
      <c r="D12" s="111"/>
      <c r="E12" s="306"/>
      <c r="F12" s="306"/>
      <c r="G12" s="306"/>
      <c r="H12" s="111"/>
      <c r="I12" s="111"/>
      <c r="J12" s="113"/>
      <c r="K12" s="113"/>
      <c r="L12" s="113"/>
      <c r="M12" s="114"/>
      <c r="N12" s="114"/>
      <c r="O12" s="75"/>
      <c r="P12" s="75"/>
      <c r="Q12" s="75"/>
      <c r="R12" s="6"/>
      <c r="S12" s="6"/>
    </row>
    <row r="13" spans="1:19" s="55" customFormat="1" ht="32.25" customHeight="1">
      <c r="A13" s="115"/>
      <c r="B13" s="306"/>
      <c r="C13" s="306"/>
      <c r="D13" s="306"/>
      <c r="E13" s="116"/>
      <c r="F13" s="112"/>
      <c r="G13" s="112"/>
      <c r="H13" s="112"/>
      <c r="I13" s="112"/>
      <c r="J13" s="113"/>
      <c r="K13" s="113"/>
      <c r="L13" s="113"/>
      <c r="M13" s="117"/>
      <c r="N13" s="117"/>
      <c r="O13" s="62"/>
      <c r="P13" s="62"/>
      <c r="Q13" s="20"/>
      <c r="R13" s="53"/>
      <c r="S13" s="53"/>
    </row>
    <row r="14" spans="1:19" s="7" customFormat="1" ht="9.75" customHeight="1">
      <c r="A14" s="110"/>
      <c r="B14" s="111"/>
      <c r="C14" s="118"/>
      <c r="D14" s="111"/>
      <c r="E14" s="112"/>
      <c r="F14" s="112"/>
      <c r="G14" s="112"/>
      <c r="H14" s="111"/>
      <c r="I14" s="111"/>
      <c r="J14" s="113"/>
      <c r="K14" s="113"/>
      <c r="L14" s="113"/>
      <c r="M14" s="114"/>
      <c r="N14" s="114"/>
      <c r="O14" s="75"/>
      <c r="P14" s="75"/>
      <c r="Q14" s="20"/>
      <c r="R14" s="6"/>
      <c r="S14" s="6"/>
    </row>
    <row r="15" spans="1:33" ht="135" customHeight="1">
      <c r="A15" s="100"/>
      <c r="B15" s="249" t="s">
        <v>74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0"/>
      <c r="AD15" s="20"/>
      <c r="AE15" s="20"/>
      <c r="AF15" s="2"/>
      <c r="AG15" s="2"/>
    </row>
    <row r="16" spans="1:33" ht="51" customHeight="1">
      <c r="A16" s="100"/>
      <c r="B16" s="249" t="s">
        <v>71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119"/>
      <c r="O16" s="2"/>
      <c r="P16" s="277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36"/>
      <c r="AC16" s="36"/>
      <c r="AD16" s="36"/>
      <c r="AE16" s="20"/>
      <c r="AF16" s="2"/>
      <c r="AG16" s="2"/>
    </row>
    <row r="17" spans="1:20" ht="5.25" customHeight="1">
      <c r="A17" s="10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4"/>
      <c r="P17" s="14"/>
      <c r="Q17" s="37"/>
      <c r="T17" s="8"/>
    </row>
    <row r="18" spans="1:20" ht="70.5" customHeight="1" thickBot="1">
      <c r="A18" s="10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0"/>
      <c r="O18" s="14"/>
      <c r="P18" s="14"/>
      <c r="Q18" s="37"/>
      <c r="T18" s="8"/>
    </row>
    <row r="19" spans="1:20" ht="78.75" customHeight="1">
      <c r="A19" s="101"/>
      <c r="B19" s="122"/>
      <c r="C19" s="123" t="s">
        <v>5</v>
      </c>
      <c r="D19" s="330" t="s">
        <v>14</v>
      </c>
      <c r="E19" s="331"/>
      <c r="F19" s="124" t="s">
        <v>11</v>
      </c>
      <c r="G19" s="125" t="s">
        <v>12</v>
      </c>
      <c r="H19" s="125" t="s">
        <v>34</v>
      </c>
      <c r="I19" s="126"/>
      <c r="J19" s="127" t="s">
        <v>15</v>
      </c>
      <c r="K19" s="327" t="s">
        <v>32</v>
      </c>
      <c r="L19" s="328"/>
      <c r="M19" s="128" t="s">
        <v>13</v>
      </c>
      <c r="N19" s="129"/>
      <c r="O19" s="43"/>
      <c r="P19" s="43"/>
      <c r="Q19" s="37"/>
      <c r="R19" s="8"/>
      <c r="S19" s="8"/>
      <c r="T19" s="8"/>
    </row>
    <row r="20" spans="1:20" ht="16.5" customHeight="1" thickBot="1">
      <c r="A20" s="101"/>
      <c r="B20" s="130"/>
      <c r="C20" s="131"/>
      <c r="D20" s="295" t="s">
        <v>35</v>
      </c>
      <c r="E20" s="296"/>
      <c r="F20" s="132" t="s">
        <v>36</v>
      </c>
      <c r="G20" s="133" t="s">
        <v>37</v>
      </c>
      <c r="H20" s="133" t="s">
        <v>38</v>
      </c>
      <c r="I20" s="134"/>
      <c r="J20" s="135" t="s">
        <v>39</v>
      </c>
      <c r="K20" s="325" t="s">
        <v>40</v>
      </c>
      <c r="L20" s="326"/>
      <c r="M20" s="136" t="s">
        <v>41</v>
      </c>
      <c r="N20" s="137"/>
      <c r="O20" s="38"/>
      <c r="P20" s="32"/>
      <c r="Q20" s="3"/>
      <c r="R20" s="8"/>
      <c r="S20" s="8"/>
      <c r="T20" s="8"/>
    </row>
    <row r="21" spans="1:20" ht="33.75" customHeight="1" thickBot="1">
      <c r="A21" s="101"/>
      <c r="B21" s="247">
        <f>K7</f>
        <v>0</v>
      </c>
      <c r="C21" s="248"/>
      <c r="D21" s="261">
        <f>D10</f>
        <v>37200</v>
      </c>
      <c r="E21" s="262"/>
      <c r="F21" s="56"/>
      <c r="G21" s="86">
        <f>ROUNDDOWN(SUM(F21:F21)*0.03,0)</f>
        <v>0</v>
      </c>
      <c r="H21" s="86">
        <f>MIN(D21,G21)</f>
        <v>0</v>
      </c>
      <c r="I21" s="87"/>
      <c r="J21" s="88">
        <f>MIN(ROUNDDOWN(F21*0.1,0),D21)</f>
        <v>0</v>
      </c>
      <c r="K21" s="89">
        <f>MIN(D10/2,H21,J21)</f>
        <v>0</v>
      </c>
      <c r="L21" s="90"/>
      <c r="M21" s="91">
        <f>J21-K21</f>
        <v>0</v>
      </c>
      <c r="N21" s="138"/>
      <c r="O21" s="51"/>
      <c r="P21" s="32"/>
      <c r="Q21" s="3"/>
      <c r="R21" s="8"/>
      <c r="S21" s="8"/>
      <c r="T21" s="8"/>
    </row>
    <row r="22" spans="1:20" s="9" customFormat="1" ht="18.75" customHeight="1">
      <c r="A22" s="139"/>
      <c r="B22" s="140"/>
      <c r="C22" s="141"/>
      <c r="D22" s="141"/>
      <c r="E22" s="142"/>
      <c r="F22" s="142"/>
      <c r="G22" s="142"/>
      <c r="H22" s="143" t="s">
        <v>42</v>
      </c>
      <c r="I22" s="142"/>
      <c r="J22" s="143" t="s">
        <v>43</v>
      </c>
      <c r="K22" s="143" t="s">
        <v>44</v>
      </c>
      <c r="L22" s="144"/>
      <c r="M22" s="145"/>
      <c r="N22" s="146"/>
      <c r="O22" s="32"/>
      <c r="P22" s="32"/>
      <c r="Q22" s="3"/>
      <c r="R22" s="3"/>
      <c r="S22" s="3"/>
      <c r="T22" s="3"/>
    </row>
    <row r="23" spans="1:17" ht="24" customHeight="1">
      <c r="A23" s="101"/>
      <c r="B23" s="147"/>
      <c r="C23" s="148"/>
      <c r="D23" s="148"/>
      <c r="E23" s="148"/>
      <c r="F23" s="148"/>
      <c r="G23" s="148"/>
      <c r="H23" s="143"/>
      <c r="I23" s="143"/>
      <c r="J23" s="143"/>
      <c r="K23" s="344" t="s">
        <v>58</v>
      </c>
      <c r="L23" s="344"/>
      <c r="M23" s="149"/>
      <c r="N23" s="150"/>
      <c r="O23" s="32"/>
      <c r="P23" s="32"/>
      <c r="Q23" s="3"/>
    </row>
    <row r="24" spans="1:17" ht="39" customHeight="1">
      <c r="A24" s="101"/>
      <c r="B24" s="147"/>
      <c r="C24" s="112"/>
      <c r="D24" s="112"/>
      <c r="E24" s="112"/>
      <c r="F24" s="329"/>
      <c r="G24" s="329"/>
      <c r="H24" s="343"/>
      <c r="I24" s="343"/>
      <c r="J24" s="151"/>
      <c r="K24" s="344"/>
      <c r="L24" s="344"/>
      <c r="M24" s="115"/>
      <c r="N24" s="150"/>
      <c r="O24" s="32"/>
      <c r="P24" s="32"/>
      <c r="Q24" s="3"/>
    </row>
    <row r="25" spans="1:17" ht="14.25">
      <c r="A25" s="101"/>
      <c r="B25" s="100"/>
      <c r="C25" s="111"/>
      <c r="D25" s="111"/>
      <c r="E25" s="111"/>
      <c r="F25" s="111"/>
      <c r="G25" s="111"/>
      <c r="H25" s="111"/>
      <c r="I25" s="111"/>
      <c r="J25" s="152"/>
      <c r="K25" s="110"/>
      <c r="L25" s="110"/>
      <c r="M25" s="110"/>
      <c r="N25" s="153"/>
      <c r="O25" s="2"/>
      <c r="P25" s="2"/>
      <c r="Q25" s="3"/>
    </row>
    <row r="26" spans="1:17" ht="10.5" customHeight="1">
      <c r="A26" s="101"/>
      <c r="B26" s="100"/>
      <c r="C26" s="111"/>
      <c r="D26" s="111"/>
      <c r="E26" s="111"/>
      <c r="F26" s="111"/>
      <c r="G26" s="111"/>
      <c r="H26" s="111"/>
      <c r="I26" s="111"/>
      <c r="J26" s="111"/>
      <c r="K26" s="110"/>
      <c r="L26" s="110"/>
      <c r="M26" s="110"/>
      <c r="N26" s="110"/>
      <c r="O26" s="33"/>
      <c r="P26" s="33"/>
      <c r="Q26" s="3"/>
    </row>
    <row r="27" spans="1:17" ht="18" customHeight="1">
      <c r="A27" s="101"/>
      <c r="B27" s="100"/>
      <c r="C27" s="97"/>
      <c r="D27" s="97"/>
      <c r="E27" s="97"/>
      <c r="F27" s="154"/>
      <c r="G27" s="98"/>
      <c r="H27" s="98"/>
      <c r="I27" s="98"/>
      <c r="J27" s="98"/>
      <c r="K27" s="100"/>
      <c r="L27" s="100"/>
      <c r="M27" s="100"/>
      <c r="N27" s="100"/>
      <c r="O27" s="33"/>
      <c r="P27" s="33"/>
      <c r="Q27" s="3"/>
    </row>
    <row r="28" spans="1:17" ht="17.25">
      <c r="A28" s="101"/>
      <c r="B28" s="100"/>
      <c r="C28" s="154"/>
      <c r="D28" s="154"/>
      <c r="E28" s="154"/>
      <c r="F28" s="154"/>
      <c r="G28" s="98"/>
      <c r="H28" s="98"/>
      <c r="I28" s="98"/>
      <c r="J28" s="98"/>
      <c r="K28" s="100"/>
      <c r="L28" s="100"/>
      <c r="M28" s="100"/>
      <c r="N28" s="100"/>
      <c r="O28" s="33"/>
      <c r="P28" s="33"/>
      <c r="Q28" s="3"/>
    </row>
    <row r="29" spans="1:17" ht="5.25" customHeight="1">
      <c r="A29" s="101"/>
      <c r="B29" s="100"/>
      <c r="C29" s="154"/>
      <c r="D29" s="154"/>
      <c r="E29" s="154"/>
      <c r="F29" s="154"/>
      <c r="G29" s="98"/>
      <c r="H29" s="98"/>
      <c r="I29" s="98"/>
      <c r="J29" s="98"/>
      <c r="K29" s="100"/>
      <c r="L29" s="100"/>
      <c r="M29" s="100"/>
      <c r="N29" s="100"/>
      <c r="O29" s="33"/>
      <c r="P29" s="33"/>
      <c r="Q29" s="3"/>
    </row>
    <row r="30" spans="1:17" ht="17.25">
      <c r="A30" s="101"/>
      <c r="B30" s="100"/>
      <c r="C30" s="97" t="s">
        <v>7</v>
      </c>
      <c r="D30" s="97"/>
      <c r="E30" s="97"/>
      <c r="F30" s="154"/>
      <c r="G30" s="98"/>
      <c r="H30" s="98"/>
      <c r="I30" s="98"/>
      <c r="J30" s="98"/>
      <c r="K30" s="100"/>
      <c r="L30" s="100"/>
      <c r="M30" s="100"/>
      <c r="N30" s="100"/>
      <c r="O30" s="33"/>
      <c r="P30" s="33"/>
      <c r="Q30" s="3"/>
    </row>
    <row r="31" spans="1:17" ht="9" customHeight="1">
      <c r="A31" s="101"/>
      <c r="B31" s="100"/>
      <c r="C31" s="154"/>
      <c r="D31" s="154"/>
      <c r="E31" s="154"/>
      <c r="F31" s="154"/>
      <c r="G31" s="98"/>
      <c r="H31" s="98"/>
      <c r="I31" s="98"/>
      <c r="J31" s="98"/>
      <c r="K31" s="100"/>
      <c r="L31" s="100"/>
      <c r="M31" s="100"/>
      <c r="N31" s="100"/>
      <c r="O31" s="33"/>
      <c r="P31" s="33"/>
      <c r="Q31" s="3"/>
    </row>
    <row r="32" spans="1:17" ht="17.25">
      <c r="A32" s="101"/>
      <c r="B32" s="100"/>
      <c r="C32" s="96" t="s">
        <v>70</v>
      </c>
      <c r="D32" s="96"/>
      <c r="E32" s="96"/>
      <c r="F32" s="154"/>
      <c r="G32" s="98"/>
      <c r="H32" s="98"/>
      <c r="I32" s="98"/>
      <c r="J32" s="98"/>
      <c r="K32" s="100"/>
      <c r="L32" s="100"/>
      <c r="M32" s="100"/>
      <c r="N32" s="100"/>
      <c r="O32" s="33"/>
      <c r="P32" s="33"/>
      <c r="Q32" s="3"/>
    </row>
    <row r="33" spans="1:17" ht="25.5" customHeight="1">
      <c r="A33" s="101"/>
      <c r="B33" s="100"/>
      <c r="C33" s="154" t="s">
        <v>45</v>
      </c>
      <c r="D33" s="154"/>
      <c r="E33" s="154"/>
      <c r="F33" s="97" t="s">
        <v>8</v>
      </c>
      <c r="G33" s="98"/>
      <c r="H33" s="98"/>
      <c r="I33" s="98"/>
      <c r="J33" s="98"/>
      <c r="K33" s="100"/>
      <c r="L33" s="100"/>
      <c r="M33" s="100"/>
      <c r="N33" s="100"/>
      <c r="O33" s="33"/>
      <c r="P33" s="33"/>
      <c r="Q33" s="3"/>
    </row>
    <row r="34" spans="2:17" ht="14.25">
      <c r="B34" s="33"/>
      <c r="C34" s="34"/>
      <c r="D34" s="34"/>
      <c r="E34" s="34"/>
      <c r="F34" s="34"/>
      <c r="G34" s="35"/>
      <c r="H34" s="35"/>
      <c r="I34" s="35"/>
      <c r="J34" s="35"/>
      <c r="K34" s="33"/>
      <c r="L34" s="33"/>
      <c r="M34" s="33"/>
      <c r="N34" s="33"/>
      <c r="O34" s="33"/>
      <c r="P34" s="33"/>
      <c r="Q34" s="3"/>
    </row>
    <row r="35" spans="2:17" ht="13.5">
      <c r="B35" s="33"/>
      <c r="C35" s="35"/>
      <c r="D35" s="35"/>
      <c r="E35" s="35"/>
      <c r="F35" s="35"/>
      <c r="G35" s="35"/>
      <c r="H35" s="35"/>
      <c r="I35" s="35"/>
      <c r="J35" s="35"/>
      <c r="K35" s="33"/>
      <c r="L35" s="33"/>
      <c r="M35" s="33"/>
      <c r="N35" s="33"/>
      <c r="O35" s="33"/>
      <c r="P35" s="33"/>
      <c r="Q35" s="3"/>
    </row>
    <row r="36" spans="2:17" ht="13.5">
      <c r="B36" s="2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3"/>
    </row>
    <row r="37" spans="1:17" ht="13.5">
      <c r="A37" s="9"/>
      <c r="B37" s="2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3"/>
    </row>
    <row r="38" spans="2:17" ht="13.5">
      <c r="B38" s="2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3"/>
    </row>
    <row r="39" spans="2:17" ht="13.5">
      <c r="B39" s="2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3"/>
    </row>
    <row r="40" spans="1:17" ht="13.5">
      <c r="A40" s="2"/>
      <c r="B40" s="2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3"/>
    </row>
    <row r="41" spans="1:17" ht="13.5">
      <c r="A41" s="2"/>
      <c r="B41" s="2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3"/>
    </row>
    <row r="42" spans="1:17" ht="13.5">
      <c r="A42" s="2"/>
      <c r="B42" s="2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3"/>
    </row>
    <row r="43" spans="1:17" ht="13.5">
      <c r="A43" s="2"/>
      <c r="B43" s="2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3"/>
    </row>
    <row r="44" spans="1:17" ht="13.5">
      <c r="A44" s="2"/>
      <c r="B44" s="2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3"/>
    </row>
    <row r="45" spans="1:17" ht="13.5">
      <c r="A45" s="2"/>
      <c r="B45" s="2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3"/>
    </row>
    <row r="46" spans="1:17" ht="13.5">
      <c r="A46" s="2"/>
      <c r="B46" s="2"/>
      <c r="C46" s="1"/>
      <c r="D46" s="1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3"/>
    </row>
    <row r="47" spans="1:17" ht="13.5">
      <c r="A47" s="2"/>
      <c r="B47" s="2"/>
      <c r="C47" s="1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3"/>
    </row>
    <row r="48" spans="1:17" ht="13.5">
      <c r="A48" s="2"/>
      <c r="B48" s="2"/>
      <c r="C48" s="1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3"/>
    </row>
    <row r="49" spans="1:17" ht="13.5">
      <c r="A49" s="2"/>
      <c r="B49" s="2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3"/>
    </row>
    <row r="50" spans="1:17" ht="13.5">
      <c r="A50" s="2"/>
      <c r="B50" s="2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3"/>
    </row>
    <row r="51" spans="1:17" ht="13.5">
      <c r="A51" s="2"/>
      <c r="B51" s="2"/>
      <c r="C51" s="1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3"/>
    </row>
    <row r="52" spans="1:17" ht="13.5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3"/>
    </row>
    <row r="53" spans="1:17" ht="13.5">
      <c r="A53" s="2"/>
      <c r="B53" s="2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3"/>
    </row>
    <row r="54" spans="1:17" ht="13.5">
      <c r="A54" s="2"/>
      <c r="B54" s="2"/>
      <c r="C54" s="1"/>
      <c r="D54" s="1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3"/>
    </row>
    <row r="55" spans="1:17" ht="13.5">
      <c r="A55" s="2"/>
      <c r="B55" s="2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3"/>
    </row>
    <row r="56" spans="1:17" ht="13.5">
      <c r="A56" s="2"/>
      <c r="B56" s="2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3"/>
    </row>
    <row r="57" spans="1:17" ht="13.5">
      <c r="A57" s="2"/>
      <c r="B57" s="2"/>
      <c r="C57" s="1"/>
      <c r="D57" s="1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3"/>
    </row>
    <row r="58" spans="1:17" ht="13.5">
      <c r="A58" s="2"/>
      <c r="B58" s="2"/>
      <c r="C58" s="1"/>
      <c r="D58" s="1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3"/>
    </row>
    <row r="59" spans="1:17" ht="13.5">
      <c r="A59" s="2"/>
      <c r="B59" s="2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3"/>
    </row>
    <row r="60" spans="1:17" ht="13.5">
      <c r="A60" s="2"/>
      <c r="B60" s="2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3"/>
    </row>
    <row r="61" spans="1:17" ht="13.5">
      <c r="A61" s="2"/>
      <c r="B61" s="2"/>
      <c r="C61" s="1"/>
      <c r="D61" s="1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3"/>
    </row>
    <row r="62" spans="1:17" ht="13.5">
      <c r="A62" s="2"/>
      <c r="B62" s="2"/>
      <c r="C62" s="1"/>
      <c r="D62" s="1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3"/>
    </row>
    <row r="63" spans="1:17" ht="13.5">
      <c r="A63" s="2"/>
      <c r="B63" s="2"/>
      <c r="C63" s="1"/>
      <c r="D63" s="1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3"/>
    </row>
    <row r="64" spans="1:17" ht="13.5">
      <c r="A64" s="2"/>
      <c r="B64" s="2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3"/>
    </row>
    <row r="65" spans="1:17" ht="13.5">
      <c r="A65" s="2"/>
      <c r="B65" s="2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3"/>
    </row>
    <row r="66" spans="1:17" ht="13.5">
      <c r="A66" s="2"/>
      <c r="B66" s="2"/>
      <c r="C66" s="1"/>
      <c r="D66" s="1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3"/>
    </row>
    <row r="67" spans="1:17" ht="13.5">
      <c r="A67" s="2"/>
      <c r="B67" s="2"/>
      <c r="C67" s="1"/>
      <c r="D67" s="1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3"/>
    </row>
    <row r="68" spans="1:17" ht="13.5">
      <c r="A68" s="2"/>
      <c r="B68" s="2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3"/>
    </row>
    <row r="69" spans="1:17" ht="13.5">
      <c r="A69" s="2"/>
      <c r="B69" s="2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3"/>
    </row>
    <row r="70" spans="1:16" ht="13.5">
      <c r="A70" s="2"/>
      <c r="B70" s="2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</row>
    <row r="71" spans="1:16" ht="13.5">
      <c r="A71" s="2"/>
      <c r="B71" s="2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</row>
    <row r="72" spans="1:14" ht="13.5">
      <c r="A72" s="2"/>
      <c r="B72" s="2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</row>
    <row r="73" spans="1:14" ht="13.5">
      <c r="A73" s="2"/>
      <c r="B73" s="2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</row>
    <row r="74" spans="1:14" ht="13.5">
      <c r="A74" s="2"/>
      <c r="B74" s="2"/>
      <c r="C74" s="1"/>
      <c r="D74" s="1"/>
      <c r="E74" s="1"/>
      <c r="F74" s="1"/>
      <c r="G74" s="1"/>
      <c r="H74" s="1"/>
      <c r="I74" s="1"/>
      <c r="J74" s="1"/>
      <c r="K74" s="2"/>
      <c r="L74" s="2"/>
      <c r="M74" s="2"/>
      <c r="N74" s="2"/>
    </row>
    <row r="75" spans="1:14" ht="13.5">
      <c r="A75" s="2"/>
      <c r="B75" s="2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</row>
    <row r="76" spans="1:14" ht="13.5">
      <c r="A76" s="2"/>
      <c r="B76" s="2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</row>
    <row r="77" spans="1:14" ht="13.5">
      <c r="A77" s="2"/>
      <c r="B77" s="2"/>
      <c r="C77" s="1"/>
      <c r="D77" s="1"/>
      <c r="E77" s="1"/>
      <c r="F77" s="1"/>
      <c r="G77" s="1"/>
      <c r="H77" s="1"/>
      <c r="I77" s="1"/>
      <c r="J77" s="1"/>
      <c r="K77" s="2"/>
      <c r="L77" s="2"/>
      <c r="M77" s="2"/>
      <c r="N77" s="2"/>
    </row>
    <row r="78" spans="1:14" ht="13.5">
      <c r="A78" s="2"/>
      <c r="B78" s="2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</row>
    <row r="79" spans="1:14" ht="13.5">
      <c r="A79" s="2"/>
      <c r="B79" s="2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</row>
    <row r="80" spans="1:14" ht="13.5">
      <c r="A80" s="2"/>
      <c r="B80" s="2"/>
      <c r="C80" s="1"/>
      <c r="D80" s="1"/>
      <c r="E80" s="1"/>
      <c r="F80" s="1"/>
      <c r="G80" s="1"/>
      <c r="H80" s="1"/>
      <c r="I80" s="1"/>
      <c r="J80" s="1"/>
      <c r="K80" s="2"/>
      <c r="L80" s="2"/>
      <c r="M80" s="2"/>
      <c r="N80" s="2"/>
    </row>
    <row r="81" spans="1:14" ht="13.5">
      <c r="A81" s="2"/>
      <c r="B81" s="2"/>
      <c r="C81" s="1"/>
      <c r="D81" s="1"/>
      <c r="E81" s="1"/>
      <c r="F81" s="1"/>
      <c r="G81" s="1"/>
      <c r="H81" s="1"/>
      <c r="I81" s="1"/>
      <c r="J81" s="1"/>
      <c r="K81" s="2"/>
      <c r="L81" s="2"/>
      <c r="M81" s="2"/>
      <c r="N81" s="2"/>
    </row>
    <row r="82" spans="1:14" ht="13.5">
      <c r="A82" s="2"/>
      <c r="B82" s="2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</row>
    <row r="83" spans="1:14" ht="13.5">
      <c r="A83" s="2"/>
      <c r="B83" s="2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</row>
    <row r="84" spans="1:14" ht="13.5">
      <c r="A84" s="2"/>
      <c r="B84" s="2"/>
      <c r="C84" s="1"/>
      <c r="D84" s="1"/>
      <c r="E84" s="1"/>
      <c r="F84" s="1"/>
      <c r="G84" s="1"/>
      <c r="H84" s="1"/>
      <c r="I84" s="1"/>
      <c r="J84" s="1"/>
      <c r="K84" s="2"/>
      <c r="L84" s="2"/>
      <c r="M84" s="2"/>
      <c r="N84" s="2"/>
    </row>
    <row r="85" spans="1:14" ht="13.5">
      <c r="A85" s="2"/>
      <c r="B85" s="2"/>
      <c r="C85" s="1"/>
      <c r="D85" s="1"/>
      <c r="E85" s="1"/>
      <c r="F85" s="1"/>
      <c r="G85" s="1"/>
      <c r="H85" s="1"/>
      <c r="I85" s="1"/>
      <c r="J85" s="1"/>
      <c r="K85" s="2"/>
      <c r="L85" s="2"/>
      <c r="M85" s="2"/>
      <c r="N85" s="2"/>
    </row>
    <row r="86" spans="1:14" ht="13.5">
      <c r="A86" s="2"/>
      <c r="B86" s="2"/>
      <c r="C86" s="1"/>
      <c r="D86" s="1"/>
      <c r="E86" s="1"/>
      <c r="F86" s="1"/>
      <c r="G86" s="1"/>
      <c r="H86" s="1"/>
      <c r="I86" s="1"/>
      <c r="J86" s="1"/>
      <c r="K86" s="2"/>
      <c r="L86" s="2"/>
      <c r="M86" s="2"/>
      <c r="N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</sheetData>
  <sheetProtection sheet="1" formatCells="0" formatColumns="0" formatRows="0" selectLockedCells="1"/>
  <mergeCells count="36">
    <mergeCell ref="P15:AB15"/>
    <mergeCell ref="P16:AA16"/>
    <mergeCell ref="D7:F7"/>
    <mergeCell ref="D8:F8"/>
    <mergeCell ref="B10:C11"/>
    <mergeCell ref="F10:F11"/>
    <mergeCell ref="D9:F9"/>
    <mergeCell ref="B9:C9"/>
    <mergeCell ref="B16:M16"/>
    <mergeCell ref="B15:N15"/>
    <mergeCell ref="B2:M2"/>
    <mergeCell ref="B3:M3"/>
    <mergeCell ref="G10:G11"/>
    <mergeCell ref="B13:D13"/>
    <mergeCell ref="D10:E11"/>
    <mergeCell ref="D6:F6"/>
    <mergeCell ref="B8:C8"/>
    <mergeCell ref="K6:M6"/>
    <mergeCell ref="K7:M7"/>
    <mergeCell ref="H6:J6"/>
    <mergeCell ref="B21:C21"/>
    <mergeCell ref="K20:L20"/>
    <mergeCell ref="F24:G24"/>
    <mergeCell ref="D19:E19"/>
    <mergeCell ref="D20:E20"/>
    <mergeCell ref="D21:E21"/>
    <mergeCell ref="H24:I24"/>
    <mergeCell ref="K23:L24"/>
    <mergeCell ref="K19:L19"/>
    <mergeCell ref="B6:C6"/>
    <mergeCell ref="K8:M9"/>
    <mergeCell ref="K10:M11"/>
    <mergeCell ref="E12:G12"/>
    <mergeCell ref="B7:C7"/>
    <mergeCell ref="H7:J7"/>
    <mergeCell ref="H8:J11"/>
  </mergeCells>
  <printOptions/>
  <pageMargins left="0.5118110236220472" right="0.1968503937007874" top="0.5118110236220472" bottom="0.1968503937007874" header="0.4724409448818898" footer="0.1968503937007874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根岸 亜希子</cp:lastModifiedBy>
  <cp:lastPrinted>2023-09-07T02:37:19Z</cp:lastPrinted>
  <dcterms:created xsi:type="dcterms:W3CDTF">2006-03-27T06:41:57Z</dcterms:created>
  <dcterms:modified xsi:type="dcterms:W3CDTF">2023-09-07T07:23:06Z</dcterms:modified>
  <cp:category/>
  <cp:version/>
  <cp:contentType/>
  <cp:contentStatus/>
</cp:coreProperties>
</file>