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子育て支援部\保育課\01保育管理係\【保育管理係ファイル】\【106】（一時預かり）ベビーシッター\03_HP掲載様式\R5\"/>
    </mc:Choice>
  </mc:AlternateContent>
  <bookViews>
    <workbookView xWindow="0" yWindow="2256" windowWidth="20496" windowHeight="7680" activeTab="2"/>
  </bookViews>
  <sheets>
    <sheet name="記入例①" sheetId="20" r:id="rId1"/>
    <sheet name="記入例②" sheetId="21" r:id="rId2"/>
    <sheet name="表面" sheetId="18" r:id="rId3"/>
    <sheet name="裏面" sheetId="19" r:id="rId4"/>
  </sheets>
  <definedNames>
    <definedName name="_xlnm.Print_Area" localSheetId="0">記入例①!$A$1:$AA$40</definedName>
    <definedName name="_xlnm.Print_Area" localSheetId="1">記入例②!$A$1:$AA$40</definedName>
    <definedName name="_xlnm.Print_Area" localSheetId="2">表面!$A$1:$AA$40</definedName>
    <definedName name="_xlnm.Print_Area" localSheetId="3">裏面!$A$1:$AA$40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0" i="21" l="1"/>
  <c r="X40" i="21"/>
  <c r="Z29" i="21"/>
  <c r="X29" i="21"/>
  <c r="X28" i="21"/>
  <c r="Z28" i="21" s="1"/>
  <c r="Z14" i="21"/>
  <c r="X14" i="21"/>
  <c r="X13" i="21"/>
  <c r="Z13" i="21" s="1"/>
  <c r="Z12" i="21"/>
  <c r="X12" i="21"/>
  <c r="X11" i="21"/>
  <c r="X21" i="21" s="1"/>
  <c r="X23" i="21" s="1"/>
  <c r="V11" i="21"/>
  <c r="Z11" i="21" s="1"/>
  <c r="Z21" i="21" s="1"/>
  <c r="Z23" i="21" s="1"/>
  <c r="Z28" i="20"/>
  <c r="X28" i="20"/>
  <c r="Z12" i="20"/>
  <c r="X12" i="20"/>
  <c r="X11" i="20"/>
  <c r="X21" i="20" s="1"/>
  <c r="V11" i="20"/>
  <c r="Z11" i="20" s="1"/>
  <c r="Z21" i="20" s="1"/>
  <c r="I4" i="20"/>
</calcChain>
</file>

<file path=xl/sharedStrings.xml><?xml version="1.0" encoding="utf-8"?>
<sst xmlns="http://schemas.openxmlformats.org/spreadsheetml/2006/main" count="1275" uniqueCount="50">
  <si>
    <t>日付</t>
    <rPh sb="0" eb="2">
      <t>ヒヅケ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</si>
  <si>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</si>
  <si>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</si>
  <si>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</si>
  <si>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</si>
  <si>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日</t>
    <rPh sb="0" eb="1">
      <t>ニチ</t>
    </rPh>
    <phoneticPr fontId="1"/>
  </si>
  <si>
    <t>時間</t>
    <rPh sb="0" eb="1">
      <t>ジ</t>
    </rPh>
    <rPh sb="1" eb="2">
      <t>カン</t>
    </rPh>
    <phoneticPr fontId="1"/>
  </si>
  <si>
    <t>円</t>
    <rPh sb="0" eb="1">
      <t>エン</t>
    </rPh>
    <phoneticPr fontId="1"/>
  </si>
  <si>
    <t>共同
保育</t>
    <rPh sb="0" eb="2">
      <t>キョウドウ</t>
    </rPh>
    <rPh sb="3" eb="5">
      <t>ホイク</t>
    </rPh>
    <phoneticPr fontId="1"/>
  </si>
  <si>
    <t>夜間</t>
    <rPh sb="0" eb="2">
      <t>ヤカン</t>
    </rPh>
    <phoneticPr fontId="1"/>
  </si>
  <si>
    <t>児童氏名</t>
    <rPh sb="0" eb="2">
      <t>ジドウ</t>
    </rPh>
    <rPh sb="2" eb="4">
      <t>シメイ</t>
    </rPh>
    <phoneticPr fontId="1"/>
  </si>
  <si>
    <t>別紙（必ず添付してください）
＜裏面＞</t>
    <rPh sb="0" eb="2">
      <t>ベッシ</t>
    </rPh>
    <rPh sb="3" eb="4">
      <t>カナラ</t>
    </rPh>
    <rPh sb="5" eb="7">
      <t>テンプ</t>
    </rPh>
    <rPh sb="16" eb="18">
      <t>ウラメン</t>
    </rPh>
    <phoneticPr fontId="1"/>
  </si>
  <si>
    <t>クーポン割引利用料（利用者のみ）</t>
    <rPh sb="4" eb="6">
      <t>ワリビキ</t>
    </rPh>
    <rPh sb="6" eb="9">
      <t>リヨウリョウ</t>
    </rPh>
    <rPh sb="10" eb="13">
      <t>リヨウシャ</t>
    </rPh>
    <phoneticPr fontId="1"/>
  </si>
  <si>
    <t>①割引前の利用料</t>
    <rPh sb="1" eb="4">
      <t>ワリビキマエ</t>
    </rPh>
    <rPh sb="5" eb="7">
      <t>リヨウ</t>
    </rPh>
    <rPh sb="7" eb="8">
      <t>リョウ</t>
    </rPh>
    <phoneticPr fontId="1"/>
  </si>
  <si>
    <t xml:space="preserve">②割引金額
</t>
    <rPh sb="1" eb="3">
      <t>ワリビキ</t>
    </rPh>
    <rPh sb="3" eb="5">
      <t>キンガク</t>
    </rPh>
    <phoneticPr fontId="1"/>
  </si>
  <si>
    <t>補助対象利用時間帯</t>
    <rPh sb="0" eb="2">
      <t>ホジョ</t>
    </rPh>
    <rPh sb="2" eb="4">
      <t>タイショウ</t>
    </rPh>
    <rPh sb="4" eb="6">
      <t>リヨウ</t>
    </rPh>
    <rPh sb="6" eb="9">
      <t>ジカンタイ</t>
    </rPh>
    <phoneticPr fontId="1"/>
  </si>
  <si>
    <t>時間</t>
    <rPh sb="0" eb="2">
      <t>ジカン</t>
    </rPh>
    <phoneticPr fontId="1"/>
  </si>
  <si>
    <t>申請合計額　</t>
    <rPh sb="0" eb="5">
      <t>シンセイゴウケイガク</t>
    </rPh>
    <phoneticPr fontId="1"/>
  </si>
  <si>
    <t>（</t>
    <phoneticPr fontId="1"/>
  </si>
  <si>
    <t>年</t>
    <rPh sb="0" eb="1">
      <t>ネン</t>
    </rPh>
    <phoneticPr fontId="1"/>
  </si>
  <si>
    <t>月）</t>
    <rPh sb="0" eb="1">
      <t>ツキ</t>
    </rPh>
    <phoneticPr fontId="1"/>
  </si>
  <si>
    <t>利用時間</t>
    <rPh sb="0" eb="2">
      <t>リヨウ</t>
    </rPh>
    <rPh sb="2" eb="4">
      <t>ジカン</t>
    </rPh>
    <phoneticPr fontId="1"/>
  </si>
  <si>
    <t>③利用料
（①－②＝③）</t>
    <rPh sb="1" eb="4">
      <t>リヨウリョウ</t>
    </rPh>
    <phoneticPr fontId="1"/>
  </si>
  <si>
    <t>④補助上限額</t>
    <rPh sb="1" eb="3">
      <t>ホジョ</t>
    </rPh>
    <rPh sb="3" eb="6">
      <t>ジョウゲンガク</t>
    </rPh>
    <phoneticPr fontId="1"/>
  </si>
  <si>
    <t>　月合計　　　時間</t>
    <rPh sb="1" eb="2">
      <t>ガツ</t>
    </rPh>
    <rPh sb="2" eb="4">
      <t>ゴウケイ</t>
    </rPh>
    <rPh sb="7" eb="9">
      <t>ジカン</t>
    </rPh>
    <phoneticPr fontId="1"/>
  </si>
  <si>
    <t>ベビーシッター利用内訳表</t>
    <phoneticPr fontId="1"/>
  </si>
  <si>
    <t>別紙（必ず添付してください）
＜表面＞</t>
    <rPh sb="0" eb="2">
      <t>ベッシ</t>
    </rPh>
    <rPh sb="3" eb="4">
      <t>カナラ</t>
    </rPh>
    <rPh sb="5" eb="7">
      <t>テンプ</t>
    </rPh>
    <rPh sb="16" eb="18">
      <t>ヒョウメン</t>
    </rPh>
    <phoneticPr fontId="1"/>
  </si>
  <si>
    <t>※月ごとに分単位は切捨て</t>
    <rPh sb="1" eb="2">
      <t>ツキ</t>
    </rPh>
    <rPh sb="5" eb="6">
      <t>フン</t>
    </rPh>
    <rPh sb="6" eb="8">
      <t>タンイ</t>
    </rPh>
    <rPh sb="9" eb="11">
      <t>キリス</t>
    </rPh>
    <phoneticPr fontId="1"/>
  </si>
  <si>
    <t>7時～22時</t>
    <rPh sb="1" eb="2">
      <t>ジ</t>
    </rPh>
    <rPh sb="5" eb="6">
      <t>ジ</t>
    </rPh>
    <phoneticPr fontId="1"/>
  </si>
  <si>
    <t>22時～翌7時</t>
    <rPh sb="2" eb="3">
      <t>ジ</t>
    </rPh>
    <rPh sb="4" eb="5">
      <t>ヨク</t>
    </rPh>
    <rPh sb="6" eb="7">
      <t>ジ</t>
    </rPh>
    <phoneticPr fontId="1"/>
  </si>
  <si>
    <t>合計</t>
    <rPh sb="0" eb="2">
      <t>ゴウケイ</t>
    </rPh>
    <phoneticPr fontId="1"/>
  </si>
  <si>
    <t>7時～22時</t>
    <phoneticPr fontId="1"/>
  </si>
  <si>
    <t>22時～翌7時</t>
    <phoneticPr fontId="1"/>
  </si>
  <si>
    <t>荒川　太郎</t>
    <rPh sb="0" eb="2">
      <t>アラカワ</t>
    </rPh>
    <rPh sb="3" eb="5">
      <t>タロウ</t>
    </rPh>
    <phoneticPr fontId="1"/>
  </si>
  <si>
    <t>00</t>
    <phoneticPr fontId="1"/>
  </si>
  <si>
    <t>30</t>
    <phoneticPr fontId="1"/>
  </si>
  <si>
    <t>○</t>
    <phoneticPr fontId="1"/>
  </si>
  <si>
    <t>　１　時間　３０　分</t>
    <rPh sb="3" eb="5">
      <t>ジカン</t>
    </rPh>
    <rPh sb="9" eb="10">
      <t>フン</t>
    </rPh>
    <phoneticPr fontId="1"/>
  </si>
  <si>
    <t>　　　時間　　　　分</t>
    <rPh sb="3" eb="5">
      <t>ジカン</t>
    </rPh>
    <rPh sb="9" eb="10">
      <t>フン</t>
    </rPh>
    <phoneticPr fontId="1"/>
  </si>
  <si>
    <t>　７　時間　００　分</t>
    <rPh sb="3" eb="5">
      <t>ジカン</t>
    </rPh>
    <rPh sb="9" eb="10">
      <t>フン</t>
    </rPh>
    <phoneticPr fontId="1"/>
  </si>
  <si>
    <t>４ 月合計　７　時間</t>
    <rPh sb="2" eb="3">
      <t>ガツ</t>
    </rPh>
    <rPh sb="3" eb="5">
      <t>ゴウケイ</t>
    </rPh>
    <rPh sb="8" eb="10">
      <t>ジカン</t>
    </rPh>
    <phoneticPr fontId="1"/>
  </si>
  <si>
    <t>⑤申請額
※③と④で少ない方</t>
    <rPh sb="1" eb="3">
      <t>シンセイ</t>
    </rPh>
    <rPh sb="3" eb="4">
      <t>ガク</t>
    </rPh>
    <rPh sb="10" eb="11">
      <t>スク</t>
    </rPh>
    <rPh sb="13" eb="14">
      <t>ホウ</t>
    </rPh>
    <phoneticPr fontId="1"/>
  </si>
  <si>
    <t>　９　時間　３０　分</t>
    <rPh sb="3" eb="5">
      <t>ジカン</t>
    </rPh>
    <rPh sb="9" eb="10">
      <t>フン</t>
    </rPh>
    <phoneticPr fontId="1"/>
  </si>
  <si>
    <t>４ 月合計　１１　時間</t>
    <rPh sb="2" eb="3">
      <t>ガツ</t>
    </rPh>
    <rPh sb="3" eb="5">
      <t>ゴウケイ</t>
    </rPh>
    <rPh sb="9" eb="11">
      <t>ジカン</t>
    </rPh>
    <phoneticPr fontId="1"/>
  </si>
  <si>
    <t>※補助上限額（1時間あたり)
 7時～  22時：2,500円
22時～翌7時：3,500円</t>
    <rPh sb="36" eb="37">
      <t>ヨク</t>
    </rPh>
    <phoneticPr fontId="1"/>
  </si>
  <si>
    <t>　６　時間　3０　分</t>
    <rPh sb="3" eb="5">
      <t>ジカン</t>
    </rPh>
    <rPh sb="9" eb="10">
      <t>フン</t>
    </rPh>
    <phoneticPr fontId="1"/>
  </si>
  <si>
    <t>5 月合計　６　時間</t>
    <rPh sb="2" eb="3">
      <t>ガツ</t>
    </rPh>
    <rPh sb="3" eb="5">
      <t>ゴウケイ</t>
    </rPh>
    <rPh sb="8" eb="10">
      <t>ジカン</t>
    </rPh>
    <phoneticPr fontId="1"/>
  </si>
  <si>
    <t>45</t>
    <phoneticPr fontId="1"/>
  </si>
  <si>
    <t>5 月合計　４　時間</t>
    <rPh sb="2" eb="3">
      <t>ガツ</t>
    </rPh>
    <rPh sb="3" eb="5">
      <t>ゴウケイ</t>
    </rPh>
    <rPh sb="8" eb="10">
      <t>ジカン</t>
    </rPh>
    <phoneticPr fontId="1"/>
  </si>
  <si>
    <t>　２　時間　４５　分</t>
    <rPh sb="3" eb="5">
      <t>ジカン</t>
    </rPh>
    <rPh sb="9" eb="10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</si>
</sst>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20"/>
      <color theme="1"/>
      <name val="HGP創英角ﾎﾟｯﾌﾟ体"/>
      <family val="3"/>
      <charset val="128"/>
    </font>
    <font>
      <sz val="26"/>
      <color theme="1"/>
      <name val="HGP創英角ﾎﾟｯﾌﾟ体"/>
      <family val="3"/>
      <charset val="128"/>
    </font>
    <font>
      <b/>
      <sz val="12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2" borderId="5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6" fillId="2" borderId="37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6" fillId="2" borderId="36" xfId="0" applyFont="1" applyFill="1" applyBorder="1">
      <alignment vertical="center"/>
    </xf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6" fillId="0" borderId="13" xfId="0" applyFont="1" applyBorder="1" applyProtection="1">
      <alignment vertical="center"/>
      <protection locked="0"/>
    </xf>
    <xf numFmtId="0" fontId="6" fillId="0" borderId="30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6" fillId="0" borderId="29" xfId="0" applyFont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9" fillId="0" borderId="30" xfId="0" applyFont="1" applyBorder="1" applyProtection="1">
      <alignment vertical="center"/>
      <protection locked="0"/>
    </xf>
    <xf numFmtId="0" fontId="6" fillId="0" borderId="35" xfId="0" applyFont="1" applyBorder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28" xfId="0" applyFont="1" applyBorder="1" applyProtection="1">
      <alignment vertical="center"/>
      <protection locked="0"/>
    </xf>
    <xf numFmtId="0" fontId="8" fillId="0" borderId="16" xfId="0" applyFont="1" applyBorder="1" applyAlignment="1" applyProtection="1">
      <protection locked="0"/>
    </xf>
    <xf numFmtId="0" fontId="8" fillId="0" borderId="16" xfId="0" applyFont="1" applyBorder="1" applyAlignment="1" applyProtection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9" fillId="0" borderId="35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9" fillId="0" borderId="29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0" borderId="31" xfId="0" applyFont="1" applyBorder="1" applyProtection="1">
      <alignment vertical="center"/>
      <protection locked="0"/>
    </xf>
    <xf numFmtId="0" fontId="6" fillId="0" borderId="25" xfId="0" applyFont="1" applyBorder="1" applyProtection="1">
      <alignment vertical="center"/>
      <protection locked="0"/>
    </xf>
    <xf numFmtId="0" fontId="9" fillId="2" borderId="31" xfId="0" applyFont="1" applyFill="1" applyBorder="1">
      <alignment vertical="center"/>
    </xf>
    <xf numFmtId="0" fontId="9" fillId="0" borderId="31" xfId="0" applyFont="1" applyBorder="1" applyProtection="1">
      <alignment vertical="center"/>
      <protection locked="0"/>
    </xf>
    <xf numFmtId="0" fontId="9" fillId="2" borderId="23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6" fillId="2" borderId="44" xfId="0" applyFont="1" applyFill="1" applyBorder="1" applyAlignment="1">
      <alignment horizontal="center" vertical="center"/>
    </xf>
    <xf numFmtId="0" fontId="9" fillId="0" borderId="29" xfId="0" applyFont="1" applyBorder="1" applyProtection="1">
      <alignment vertical="center"/>
      <protection locked="0"/>
    </xf>
    <xf numFmtId="0" fontId="9" fillId="2" borderId="27" xfId="0" applyFont="1" applyFill="1" applyBorder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Protection="1">
      <alignment vertical="center"/>
      <protection locked="0"/>
    </xf>
    <xf numFmtId="0" fontId="9" fillId="2" borderId="36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0" borderId="35" xfId="0" applyFont="1" applyBorder="1" applyProtection="1">
      <alignment vertical="center"/>
      <protection locked="0"/>
    </xf>
    <xf numFmtId="0" fontId="6" fillId="2" borderId="32" xfId="0" applyFont="1" applyFill="1" applyBorder="1">
      <alignment vertical="center"/>
    </xf>
    <xf numFmtId="0" fontId="9" fillId="2" borderId="33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6" fillId="2" borderId="34" xfId="0" applyFont="1" applyFill="1" applyBorder="1">
      <alignment vertic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protection locked="0"/>
    </xf>
    <xf numFmtId="0" fontId="6" fillId="0" borderId="46" xfId="0" applyFont="1" applyBorder="1" applyProtection="1">
      <alignment vertical="center"/>
      <protection locked="0"/>
    </xf>
    <xf numFmtId="0" fontId="9" fillId="0" borderId="47" xfId="0" applyFont="1" applyBorder="1" applyProtection="1">
      <alignment vertical="center"/>
      <protection locked="0"/>
    </xf>
    <xf numFmtId="0" fontId="6" fillId="0" borderId="47" xfId="0" applyFont="1" applyBorder="1" applyProtection="1">
      <alignment vertical="center"/>
      <protection locked="0"/>
    </xf>
    <xf numFmtId="0" fontId="6" fillId="0" borderId="48" xfId="0" applyFont="1" applyBorder="1" applyProtection="1">
      <alignment vertical="center"/>
      <protection locked="0"/>
    </xf>
    <xf numFmtId="0" fontId="8" fillId="0" borderId="21" xfId="0" applyFont="1" applyBorder="1" applyAlignment="1">
      <alignment horizontal="center" vertical="center"/>
    </xf>
    <xf numFmtId="0" fontId="10" fillId="0" borderId="31" xfId="0" applyFont="1" applyBorder="1" applyProtection="1">
      <alignment vertical="center"/>
      <protection locked="0"/>
    </xf>
    <xf numFmtId="0" fontId="10" fillId="0" borderId="13" xfId="0" applyFont="1" applyBorder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35" xfId="0" applyFont="1" applyBorder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49" fontId="10" fillId="0" borderId="31" xfId="0" applyNumberFormat="1" applyFont="1" applyBorder="1" applyAlignment="1" applyProtection="1">
      <alignment horizontal="right" vertical="center"/>
      <protection locked="0"/>
    </xf>
    <xf numFmtId="49" fontId="10" fillId="0" borderId="13" xfId="0" applyNumberFormat="1" applyFont="1" applyBorder="1" applyAlignment="1" applyProtection="1">
      <alignment horizontal="right" vertical="center"/>
      <protection locked="0"/>
    </xf>
    <xf numFmtId="176" fontId="6" fillId="2" borderId="36" xfId="0" applyNumberFormat="1" applyFont="1" applyFill="1" applyBorder="1">
      <alignment vertical="center"/>
    </xf>
    <xf numFmtId="176" fontId="6" fillId="2" borderId="31" xfId="0" applyNumberFormat="1" applyFont="1" applyFill="1" applyBorder="1">
      <alignment vertical="center"/>
    </xf>
    <xf numFmtId="176" fontId="9" fillId="2" borderId="36" xfId="0" applyNumberFormat="1" applyFont="1" applyFill="1" applyBorder="1">
      <alignment vertical="center"/>
    </xf>
    <xf numFmtId="176" fontId="9" fillId="0" borderId="4" xfId="0" applyNumberFormat="1" applyFont="1" applyBorder="1" applyAlignment="1" applyProtection="1">
      <alignment horizontal="right" vertical="center"/>
      <protection locked="0"/>
    </xf>
    <xf numFmtId="176" fontId="9" fillId="2" borderId="7" xfId="0" applyNumberFormat="1" applyFont="1" applyFill="1" applyBorder="1">
      <alignment vertical="center"/>
    </xf>
    <xf numFmtId="176" fontId="9" fillId="0" borderId="4" xfId="0" applyNumberFormat="1" applyFont="1" applyBorder="1" applyProtection="1">
      <alignment vertical="center"/>
      <protection locked="0"/>
    </xf>
    <xf numFmtId="176" fontId="9" fillId="2" borderId="13" xfId="0" applyNumberFormat="1" applyFont="1" applyFill="1" applyBorder="1">
      <alignment vertical="center"/>
    </xf>
    <xf numFmtId="176" fontId="9" fillId="2" borderId="5" xfId="0" applyNumberFormat="1" applyFont="1" applyFill="1" applyBorder="1">
      <alignment vertical="center"/>
    </xf>
    <xf numFmtId="176" fontId="9" fillId="2" borderId="0" xfId="0" applyNumberFormat="1" applyFont="1" applyFill="1" applyBorder="1">
      <alignment vertical="center"/>
    </xf>
    <xf numFmtId="176" fontId="9" fillId="0" borderId="47" xfId="0" applyNumberFormat="1" applyFont="1" applyBorder="1" applyProtection="1">
      <alignment vertical="center"/>
      <protection locked="0"/>
    </xf>
    <xf numFmtId="176" fontId="6" fillId="2" borderId="5" xfId="0" applyNumberFormat="1" applyFont="1" applyFill="1" applyBorder="1">
      <alignment vertical="center"/>
    </xf>
    <xf numFmtId="176" fontId="6" fillId="0" borderId="4" xfId="0" applyNumberFormat="1" applyFont="1" applyBorder="1" applyProtection="1">
      <alignment vertical="center"/>
      <protection locked="0"/>
    </xf>
    <xf numFmtId="176" fontId="6" fillId="2" borderId="13" xfId="0" applyNumberFormat="1" applyFont="1" applyFill="1" applyBorder="1">
      <alignment vertical="center"/>
    </xf>
    <xf numFmtId="176" fontId="6" fillId="0" borderId="47" xfId="0" applyNumberFormat="1" applyFont="1" applyBorder="1" applyProtection="1">
      <alignment vertical="center"/>
      <protection locked="0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6" fillId="2" borderId="27" xfId="0" applyNumberFormat="1" applyFont="1" applyFill="1" applyBorder="1">
      <alignment vertical="center"/>
    </xf>
    <xf numFmtId="176" fontId="6" fillId="0" borderId="29" xfId="0" applyNumberFormat="1" applyFont="1" applyBorder="1" applyProtection="1">
      <alignment vertical="center"/>
      <protection locked="0"/>
    </xf>
    <xf numFmtId="176" fontId="6" fillId="2" borderId="30" xfId="0" applyNumberFormat="1" applyFont="1" applyFill="1" applyBorder="1">
      <alignment vertical="center"/>
    </xf>
    <xf numFmtId="176" fontId="9" fillId="0" borderId="29" xfId="0" applyNumberFormat="1" applyFont="1" applyBorder="1" applyProtection="1">
      <alignment vertical="center"/>
      <protection locked="0"/>
    </xf>
    <xf numFmtId="176" fontId="9" fillId="2" borderId="27" xfId="0" applyNumberFormat="1" applyFont="1" applyFill="1" applyBorder="1">
      <alignment vertical="center"/>
    </xf>
    <xf numFmtId="176" fontId="6" fillId="0" borderId="48" xfId="0" applyNumberFormat="1" applyFont="1" applyBorder="1" applyProtection="1">
      <alignment vertical="center"/>
      <protection locked="0"/>
    </xf>
    <xf numFmtId="176" fontId="0" fillId="0" borderId="0" xfId="0" applyNumberFormat="1">
      <alignment vertical="center"/>
    </xf>
    <xf numFmtId="176" fontId="10" fillId="0" borderId="35" xfId="0" applyNumberFormat="1" applyFont="1" applyBorder="1" applyAlignment="1" applyProtection="1">
      <alignment horizontal="right" vertical="center"/>
      <protection locked="0"/>
    </xf>
    <xf numFmtId="176" fontId="10" fillId="0" borderId="4" xfId="0" applyNumberFormat="1" applyFont="1" applyBorder="1" applyAlignment="1" applyProtection="1">
      <alignment horizontal="right" vertical="center"/>
      <protection locked="0"/>
    </xf>
    <xf numFmtId="176" fontId="10" fillId="0" borderId="46" xfId="0" applyNumberFormat="1" applyFont="1" applyBorder="1" applyProtection="1">
      <alignment vertical="center"/>
      <protection locked="0"/>
    </xf>
    <xf numFmtId="176" fontId="10" fillId="0" borderId="47" xfId="0" applyNumberFormat="1" applyFont="1" applyBorder="1" applyProtection="1">
      <alignment vertical="center"/>
      <protection locked="0"/>
    </xf>
    <xf numFmtId="176" fontId="10" fillId="0" borderId="35" xfId="0" applyNumberFormat="1" applyFont="1" applyBorder="1" applyProtection="1">
      <alignment vertical="center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176" fontId="14" fillId="0" borderId="20" xfId="0" applyNumberFormat="1" applyFont="1" applyBorder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17" fillId="0" borderId="2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center" textRotation="255"/>
    </xf>
    <xf numFmtId="176" fontId="6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12" fillId="0" borderId="0" xfId="0" applyFont="1" applyAlignment="1">
      <alignment wrapText="1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9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/>
    </xf>
    <xf numFmtId="0" fontId="15" fillId="0" borderId="22" xfId="0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left"/>
    </xf>
    <xf numFmtId="0" fontId="15" fillId="0" borderId="16" xfId="0" applyFont="1" applyBorder="1" applyAlignment="1" applyProtection="1">
      <alignment horizontal="center"/>
      <protection locked="0"/>
    </xf>
    <xf numFmtId="176" fontId="15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12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right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49" xfId="0" applyNumberFormat="1" applyFont="1" applyFill="1" applyBorder="1" applyAlignment="1">
      <alignment horizontal="right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1012371</xdr:colOff>
      <xdr:row>1</xdr:row>
      <xdr:rowOff>418423</xdr:rowOff>
    </xdr:from>
    <xdr:to>
      <xdr:col>26</xdr:col>
      <xdr:colOff>108857</xdr:colOff>
      <xdr:row>4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9462407" y="826637"/>
          <a:ext cx="7437664" cy="1051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lang="ja-JP" altLang="en-US" sz="12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≪注意事項≫</a:t>
          </a:r>
          <a:endParaRPr lang="en-US" altLang="ja-JP" sz="12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割引等を受けた場合には、本用紙に記載のうえ、その理由がわかる書類の写しを添付してください。</a:t>
          </a:r>
          <a:r>
            <a:rPr lang="ja-JP" altLang="en-US" sz="1200"/>
            <a:t> </a:t>
          </a:r>
          <a:endParaRPr lang="en-US" altLang="ja-JP" sz="1200"/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</a:t>
          </a: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対象児童が二人以上いる場合は、児童ごとに分けてご提出ください。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1200"/>
        </a:p>
        <a:p>
          <a:pPr>
            <a:lnSpc>
              <a:spcPts val="1400"/>
            </a:lnSpc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　夜間帯（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時～翌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時）をご利用いただいた場合は、行を分けて記入してください。</a:t>
          </a:r>
          <a:endParaRPr kumimoji="1" lang="ja-JP" altLang="en-US" sz="1200"/>
        </a:p>
      </xdr:txBody>
    </xdr:sp>
    <xdr:clientData/>
  </xdr:twoCellAnchor>
  <xdr:twoCellAnchor>
    <xdr:from>
      <xdr:col>15</xdr:col>
      <xdr:colOff>157842</xdr:colOff>
      <xdr:row>12</xdr:row>
      <xdr:rowOff>89806</xdr:rowOff>
    </xdr:from>
    <xdr:to>
      <xdr:col>19</xdr:col>
      <xdr:colOff>1251856</xdr:colOff>
      <xdr:row>14</xdr:row>
      <xdr:rowOff>185056</xdr:rowOff>
    </xdr:to>
    <xdr:sp macro="" textlink="">
      <xdr:nvSpPr>
        <xdr:cNvPr id="3" name="線吹き出し 1 (枠付き) 2"/>
        <xdr:cNvSpPr/>
      </xdr:nvSpPr>
      <xdr:spPr>
        <a:xfrm>
          <a:off x="7573735" y="3940627"/>
          <a:ext cx="3842657" cy="721179"/>
        </a:xfrm>
        <a:prstGeom prst="borderCallout1">
          <a:avLst>
            <a:gd name="adj1" fmla="val 418"/>
            <a:gd name="adj2" fmla="val 29695"/>
            <a:gd name="adj3" fmla="val -72143"/>
            <a:gd name="adj4" fmla="val 4326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例：</a:t>
          </a:r>
          <a:r>
            <a:rPr kumimoji="1" lang="en-US" altLang="ja-JP" sz="1400" b="1">
              <a:solidFill>
                <a:sysClr val="windowText" lastClr="000000"/>
              </a:solidFill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</a:t>
          </a:r>
          <a:r>
            <a:rPr kumimoji="1" lang="en-US" altLang="ja-JP" sz="1400" b="1">
              <a:solidFill>
                <a:sysClr val="windowText" lastClr="000000"/>
              </a:solidFill>
            </a:rPr>
            <a:t>2,500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円のシッター料で</a:t>
          </a:r>
          <a:r>
            <a:rPr kumimoji="1" lang="en-US" altLang="ja-JP" sz="1400" b="1">
              <a:solidFill>
                <a:sysClr val="windowText" lastClr="000000"/>
              </a:solidFill>
            </a:rPr>
            <a:t>4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時間利用し、</a:t>
          </a:r>
          <a:r>
            <a:rPr kumimoji="1" lang="en-US" altLang="ja-JP" sz="1400" b="1">
              <a:solidFill>
                <a:sysClr val="windowText" lastClr="000000"/>
              </a:solidFill>
            </a:rPr>
            <a:t>2,200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円クーポンを使用したとき。</a:t>
          </a:r>
        </a:p>
      </xdr:txBody>
    </xdr:sp>
    <xdr:clientData/>
  </xdr:twoCellAnchor>
  <xdr:twoCellAnchor>
    <xdr:from>
      <xdr:col>21</xdr:col>
      <xdr:colOff>111579</xdr:colOff>
      <xdr:row>12</xdr:row>
      <xdr:rowOff>133350</xdr:rowOff>
    </xdr:from>
    <xdr:to>
      <xdr:col>25</xdr:col>
      <xdr:colOff>653142</xdr:colOff>
      <xdr:row>15</xdr:row>
      <xdr:rowOff>217717</xdr:rowOff>
    </xdr:to>
    <xdr:sp macro="" textlink="">
      <xdr:nvSpPr>
        <xdr:cNvPr id="4" name="線吹き出し 1 (枠付き) 3"/>
        <xdr:cNvSpPr/>
      </xdr:nvSpPr>
      <xdr:spPr>
        <a:xfrm>
          <a:off x="11990615" y="3984171"/>
          <a:ext cx="3970563" cy="1023260"/>
        </a:xfrm>
        <a:prstGeom prst="borderCallout1">
          <a:avLst>
            <a:gd name="adj1" fmla="val 697"/>
            <a:gd name="adj2" fmla="val 51248"/>
            <a:gd name="adj3" fmla="val -26970"/>
            <a:gd name="adj4" fmla="val 6131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※1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時間あたりの補助上限額は</a:t>
          </a:r>
          <a:r>
            <a:rPr kumimoji="1" lang="en-US" altLang="ja-JP" sz="1400" b="1">
              <a:solidFill>
                <a:sysClr val="windowText" lastClr="000000"/>
              </a:solidFill>
            </a:rPr>
            <a:t>2,500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円なので、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</a:t>
          </a:r>
          <a:r>
            <a:rPr kumimoji="1" lang="en-US" altLang="ja-JP" sz="1400" b="1">
              <a:solidFill>
                <a:sysClr val="windowText" lastClr="000000"/>
              </a:solidFill>
            </a:rPr>
            <a:t>4/3</a:t>
          </a:r>
          <a:r>
            <a:rPr kumimoji="1" lang="ja-JP" altLang="en-US" sz="1400" b="1">
              <a:solidFill>
                <a:sysClr val="windowText" lastClr="000000"/>
              </a:solidFill>
            </a:rPr>
            <a:t>は</a:t>
          </a:r>
          <a:r>
            <a:rPr kumimoji="1" lang="en-US" altLang="ja-JP" sz="1400" b="1">
              <a:solidFill>
                <a:sysClr val="windowText" lastClr="000000"/>
              </a:solidFill>
            </a:rPr>
            <a:t>2,500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</a:t>
          </a:r>
          <a:r>
            <a:rPr kumimoji="1" lang="en-US" altLang="ja-JP" sz="1400" b="1">
              <a:solidFill>
                <a:sysClr val="windowText" lastClr="000000"/>
              </a:solidFill>
            </a:rPr>
            <a:t>×4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時間＝</a:t>
          </a:r>
          <a:r>
            <a:rPr kumimoji="1" lang="en-US" altLang="ja-JP" sz="1400" b="1">
              <a:solidFill>
                <a:sysClr val="windowText" lastClr="000000"/>
              </a:solidFill>
            </a:rPr>
            <a:t>10,000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</a:t>
          </a:r>
          <a:r>
            <a:rPr kumimoji="1" lang="en-US" altLang="ja-JP" sz="1400" b="1">
              <a:solidFill>
                <a:sysClr val="windowText" lastClr="000000"/>
              </a:solidFill>
            </a:rPr>
            <a:t>4/4</a:t>
          </a:r>
          <a:r>
            <a:rPr kumimoji="1" lang="ja-JP" altLang="en-US" sz="1400" b="1">
              <a:solidFill>
                <a:sysClr val="windowText" lastClr="000000"/>
              </a:solidFill>
            </a:rPr>
            <a:t>は</a:t>
          </a:r>
          <a:r>
            <a:rPr kumimoji="1" lang="en-US" altLang="ja-JP" sz="1400" b="1">
              <a:solidFill>
                <a:sysClr val="windowText" lastClr="000000"/>
              </a:solidFill>
            </a:rPr>
            <a:t>2,500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</a:t>
          </a:r>
          <a:r>
            <a:rPr kumimoji="1" lang="en-US" altLang="ja-JP" sz="1400" b="1">
              <a:solidFill>
                <a:sysClr val="windowText" lastClr="000000"/>
              </a:solidFill>
            </a:rPr>
            <a:t>×3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時間＝</a:t>
          </a:r>
          <a:r>
            <a:rPr kumimoji="1" lang="en-US" altLang="ja-JP" sz="1400" b="1">
              <a:solidFill>
                <a:sysClr val="windowText" lastClr="000000"/>
              </a:solidFill>
            </a:rPr>
            <a:t>7,500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円となります。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73478</xdr:colOff>
      <xdr:row>12</xdr:row>
      <xdr:rowOff>76199</xdr:rowOff>
    </xdr:from>
    <xdr:to>
      <xdr:col>10</xdr:col>
      <xdr:colOff>272143</xdr:colOff>
      <xdr:row>14</xdr:row>
      <xdr:rowOff>68036</xdr:rowOff>
    </xdr:to>
    <xdr:sp macro="" textlink="">
      <xdr:nvSpPr>
        <xdr:cNvPr id="5" name="線吹き出し 1 (枠付き) 4"/>
        <xdr:cNvSpPr/>
      </xdr:nvSpPr>
      <xdr:spPr>
        <a:xfrm>
          <a:off x="1665514" y="3927020"/>
          <a:ext cx="3341915" cy="617766"/>
        </a:xfrm>
        <a:prstGeom prst="borderCallout1">
          <a:avLst>
            <a:gd name="adj1" fmla="val 1439"/>
            <a:gd name="adj2" fmla="val 197"/>
            <a:gd name="adj3" fmla="val -29143"/>
            <a:gd name="adj4" fmla="val -430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共同保育で利用したときは○を記入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43542</xdr:colOff>
      <xdr:row>0</xdr:row>
      <xdr:rowOff>44195</xdr:rowOff>
    </xdr:from>
    <xdr:ext cx="7991418" cy="425822"/>
    <xdr:sp macro="" textlink="">
      <xdr:nvSpPr>
        <xdr:cNvPr id="6" name="正方形/長方形 5"/>
        <xdr:cNvSpPr/>
      </xdr:nvSpPr>
      <xdr:spPr>
        <a:xfrm>
          <a:off x="43542" y="44195"/>
          <a:ext cx="7991418" cy="425822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記入例①　</a:t>
          </a:r>
          <a:r>
            <a:rPr kumimoji="1" lang="en-US" altLang="ja-JP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同じ月の中で日中か夜間帯のどちらかのみを利用した場合</a:t>
          </a:r>
        </a:p>
      </xdr:txBody>
    </xdr:sp>
    <xdr:clientData/>
  </xdr:oneCellAnchor>
  <xdr:twoCellAnchor>
    <xdr:from>
      <xdr:col>21</xdr:col>
      <xdr:colOff>1232813</xdr:colOff>
      <xdr:row>15</xdr:row>
      <xdr:rowOff>296638</xdr:rowOff>
    </xdr:from>
    <xdr:to>
      <xdr:col>25</xdr:col>
      <xdr:colOff>1319894</xdr:colOff>
      <xdr:row>18</xdr:row>
      <xdr:rowOff>111580</xdr:rowOff>
    </xdr:to>
    <xdr:sp macro="" textlink="">
      <xdr:nvSpPr>
        <xdr:cNvPr id="7" name="線吹き出し 1 (枠付き) 6"/>
        <xdr:cNvSpPr/>
      </xdr:nvSpPr>
      <xdr:spPr>
        <a:xfrm>
          <a:off x="13111849" y="5086352"/>
          <a:ext cx="3516081" cy="753835"/>
        </a:xfrm>
        <a:prstGeom prst="borderCallout1">
          <a:avLst>
            <a:gd name="adj1" fmla="val 697"/>
            <a:gd name="adj2" fmla="val 86006"/>
            <a:gd name="adj3" fmla="val -169419"/>
            <a:gd name="adj4" fmla="val 9364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③利用料と④補助上限額を比較して、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少ない方が⑤申請額となります。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810987</xdr:colOff>
      <xdr:row>28</xdr:row>
      <xdr:rowOff>125186</xdr:rowOff>
    </xdr:from>
    <xdr:to>
      <xdr:col>25</xdr:col>
      <xdr:colOff>122464</xdr:colOff>
      <xdr:row>30</xdr:row>
      <xdr:rowOff>307522</xdr:rowOff>
    </xdr:to>
    <xdr:sp macro="" textlink="">
      <xdr:nvSpPr>
        <xdr:cNvPr id="8" name="線吹き出し 1 (枠付き) 7"/>
        <xdr:cNvSpPr/>
      </xdr:nvSpPr>
      <xdr:spPr>
        <a:xfrm>
          <a:off x="10975523" y="9010650"/>
          <a:ext cx="4454977" cy="808265"/>
        </a:xfrm>
        <a:prstGeom prst="borderCallout1">
          <a:avLst>
            <a:gd name="adj1" fmla="val 697"/>
            <a:gd name="adj2" fmla="val 64817"/>
            <a:gd name="adj3" fmla="val -33634"/>
            <a:gd name="adj4" fmla="val 7642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夜間帯の補助上限額は</a:t>
          </a:r>
          <a:r>
            <a:rPr kumimoji="1" lang="en-US" altLang="ja-JP" sz="1400" b="1">
              <a:solidFill>
                <a:sysClr val="windowText" lastClr="000000"/>
              </a:solidFill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時間あたり</a:t>
          </a:r>
          <a:r>
            <a:rPr kumimoji="1" lang="en-US" altLang="ja-JP" sz="1400" b="1">
              <a:solidFill>
                <a:sysClr val="windowText" lastClr="000000"/>
              </a:solidFill>
            </a:rPr>
            <a:t>3,500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円なので、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</a:t>
          </a:r>
          <a:r>
            <a:rPr kumimoji="1" lang="en-US" altLang="ja-JP" sz="1400" b="1">
              <a:solidFill>
                <a:sysClr val="windowText" lastClr="000000"/>
              </a:solidFill>
            </a:rPr>
            <a:t>3,500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</a:t>
          </a:r>
          <a:r>
            <a:rPr kumimoji="1" lang="en-US" altLang="ja-JP" sz="1400" b="1">
              <a:solidFill>
                <a:sysClr val="windowText" lastClr="000000"/>
              </a:solidFill>
            </a:rPr>
            <a:t>×6.5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時間＝</a:t>
          </a:r>
          <a:r>
            <a:rPr kumimoji="1" lang="en-US" altLang="ja-JP" sz="1400" b="1">
              <a:solidFill>
                <a:sysClr val="windowText" lastClr="000000"/>
              </a:solidFill>
            </a:rPr>
            <a:t>22,750</a:t>
          </a:r>
          <a:r>
            <a:rPr kumimoji="1" lang="ja-JP" altLang="en-US" sz="1400" b="1">
              <a:solidFill>
                <a:sysClr val="windowText" lastClr="000000"/>
              </a:solidFill>
            </a:rPr>
            <a:t>円となります。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87086</xdr:colOff>
      <xdr:row>28</xdr:row>
      <xdr:rowOff>100692</xdr:rowOff>
    </xdr:from>
    <xdr:to>
      <xdr:col>17</xdr:col>
      <xdr:colOff>421821</xdr:colOff>
      <xdr:row>30</xdr:row>
      <xdr:rowOff>231322</xdr:rowOff>
    </xdr:to>
    <xdr:sp macro="" textlink="">
      <xdr:nvSpPr>
        <xdr:cNvPr id="9" name="線吹き出し 1 (枠付き) 8"/>
        <xdr:cNvSpPr/>
      </xdr:nvSpPr>
      <xdr:spPr>
        <a:xfrm>
          <a:off x="6251122" y="8986156"/>
          <a:ext cx="2620735" cy="756559"/>
        </a:xfrm>
        <a:prstGeom prst="borderCallout1">
          <a:avLst>
            <a:gd name="adj1" fmla="val 1439"/>
            <a:gd name="adj2" fmla="val 197"/>
            <a:gd name="adj3" fmla="val -22240"/>
            <a:gd name="adj4" fmla="val -708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夜間帯（</a:t>
          </a:r>
          <a:r>
            <a:rPr kumimoji="1" lang="en-US" altLang="ja-JP" sz="1400" b="1">
              <a:solidFill>
                <a:sysClr val="windowText" lastClr="000000"/>
              </a:solidFill>
            </a:rPr>
            <a:t>22</a:t>
          </a:r>
          <a:r>
            <a:rPr kumimoji="1" lang="ja-JP" altLang="en-US" sz="1400" b="1">
              <a:solidFill>
                <a:sysClr val="windowText" lastClr="000000"/>
              </a:solidFill>
            </a:rPr>
            <a:t>時～翌</a:t>
          </a:r>
          <a:r>
            <a:rPr kumimoji="1" lang="en-US" altLang="ja-JP" sz="1400" b="1">
              <a:solidFill>
                <a:sysClr val="windowText" lastClr="000000"/>
              </a:solidFill>
            </a:rPr>
            <a:t>7</a:t>
          </a:r>
          <a:r>
            <a:rPr kumimoji="1" lang="ja-JP" altLang="en-US" sz="1400" b="1">
              <a:solidFill>
                <a:sysClr val="windowText" lastClr="000000"/>
              </a:solidFill>
            </a:rPr>
            <a:t>時）に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利用したときは○を記入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272144</xdr:colOff>
      <xdr:row>33</xdr:row>
      <xdr:rowOff>108857</xdr:rowOff>
    </xdr:from>
    <xdr:to>
      <xdr:col>21</xdr:col>
      <xdr:colOff>941617</xdr:colOff>
      <xdr:row>36</xdr:row>
      <xdr:rowOff>217712</xdr:rowOff>
    </xdr:to>
    <xdr:sp macro="" textlink="">
      <xdr:nvSpPr>
        <xdr:cNvPr id="10" name="線吹き出し 1 (枠付き) 9"/>
        <xdr:cNvSpPr/>
      </xdr:nvSpPr>
      <xdr:spPr>
        <a:xfrm>
          <a:off x="7688037" y="10559143"/>
          <a:ext cx="5132616" cy="1047748"/>
        </a:xfrm>
        <a:prstGeom prst="borderCallout1">
          <a:avLst>
            <a:gd name="adj1" fmla="val 99407"/>
            <a:gd name="adj2" fmla="val 76262"/>
            <a:gd name="adj3" fmla="val 183939"/>
            <a:gd name="adj4" fmla="val 12541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月の合計時間が</a:t>
          </a:r>
          <a:r>
            <a:rPr kumimoji="1" lang="en-US" altLang="ja-JP" sz="1400" b="1">
              <a:solidFill>
                <a:sysClr val="windowText" lastClr="000000"/>
              </a:solidFill>
            </a:rPr>
            <a:t>6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時間となったので、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補助上限額の合計は</a:t>
          </a:r>
          <a:r>
            <a:rPr kumimoji="1" lang="en-US" altLang="ja-JP" sz="1400" b="1">
              <a:solidFill>
                <a:sysClr val="windowText" lastClr="000000"/>
              </a:solidFill>
            </a:rPr>
            <a:t>6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</a:t>
          </a:r>
          <a:r>
            <a:rPr kumimoji="1" lang="en-US" altLang="ja-JP" sz="1400" b="1">
              <a:solidFill>
                <a:sysClr val="windowText" lastClr="000000"/>
              </a:solidFill>
            </a:rPr>
            <a:t>×3,500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円＝</a:t>
          </a:r>
          <a:r>
            <a:rPr kumimoji="1" lang="en-US" altLang="ja-JP" sz="1400" b="1">
              <a:solidFill>
                <a:sysClr val="windowText" lastClr="000000"/>
              </a:solidFill>
            </a:rPr>
            <a:t>21,000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円となります。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370115</xdr:colOff>
      <xdr:row>39</xdr:row>
      <xdr:rowOff>152400</xdr:rowOff>
    </xdr:from>
    <xdr:to>
      <xdr:col>21</xdr:col>
      <xdr:colOff>1143000</xdr:colOff>
      <xdr:row>39</xdr:row>
      <xdr:rowOff>174171</xdr:rowOff>
    </xdr:to>
    <xdr:cxnSp macro="">
      <xdr:nvCxnSpPr>
        <xdr:cNvPr id="11" name="直線矢印コネクタ 10"/>
        <xdr:cNvCxnSpPr/>
      </xdr:nvCxnSpPr>
      <xdr:spPr>
        <a:xfrm flipV="1">
          <a:off x="7723415" y="12525375"/>
          <a:ext cx="2220685" cy="21771"/>
        </a:xfrm>
        <a:prstGeom prst="straightConnector1">
          <a:avLst/>
        </a:prstGeom>
        <a:ln w="2540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277585</xdr:colOff>
      <xdr:row>34</xdr:row>
      <xdr:rowOff>95248</xdr:rowOff>
    </xdr:from>
    <xdr:to>
      <xdr:col>11</xdr:col>
      <xdr:colOff>190500</xdr:colOff>
      <xdr:row>36</xdr:row>
      <xdr:rowOff>193219</xdr:rowOff>
    </xdr:to>
    <xdr:sp macro="" textlink="">
      <xdr:nvSpPr>
        <xdr:cNvPr id="12" name="線吹き出し 1 (枠付き) 11"/>
        <xdr:cNvSpPr/>
      </xdr:nvSpPr>
      <xdr:spPr>
        <a:xfrm>
          <a:off x="1869621" y="10858498"/>
          <a:ext cx="3872593" cy="723900"/>
        </a:xfrm>
        <a:prstGeom prst="borderCallout1">
          <a:avLst>
            <a:gd name="adj1" fmla="val 100953"/>
            <a:gd name="adj2" fmla="val 32326"/>
            <a:gd name="adj3" fmla="val 218639"/>
            <a:gd name="adj4" fmla="val 8347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月ごとに分単位は切捨てとなりますので、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合計時間は</a:t>
          </a:r>
          <a:r>
            <a:rPr kumimoji="1" lang="en-US" altLang="ja-JP" sz="1400" b="1">
              <a:solidFill>
                <a:sysClr val="windowText" lastClr="000000"/>
              </a:solidFill>
            </a:rPr>
            <a:t>6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時間になります。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1347107</xdr:colOff>
      <xdr:row>33</xdr:row>
      <xdr:rowOff>87085</xdr:rowOff>
    </xdr:from>
    <xdr:to>
      <xdr:col>26</xdr:col>
      <xdr:colOff>146959</xdr:colOff>
      <xdr:row>36</xdr:row>
      <xdr:rowOff>195940</xdr:rowOff>
    </xdr:to>
    <xdr:sp macro="" textlink="">
      <xdr:nvSpPr>
        <xdr:cNvPr id="13" name="線吹き出し 1 (枠付き) 12"/>
        <xdr:cNvSpPr/>
      </xdr:nvSpPr>
      <xdr:spPr>
        <a:xfrm>
          <a:off x="13226143" y="10537371"/>
          <a:ext cx="3712030" cy="1047748"/>
        </a:xfrm>
        <a:prstGeom prst="borderCallout1">
          <a:avLst>
            <a:gd name="adj1" fmla="val 101738"/>
            <a:gd name="adj2" fmla="val 44218"/>
            <a:gd name="adj3" fmla="val 180806"/>
            <a:gd name="adj4" fmla="val 7275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月の補助上限額の合計</a:t>
          </a:r>
          <a:r>
            <a:rPr kumimoji="1" lang="en-US" altLang="ja-JP" sz="1400" b="1">
              <a:solidFill>
                <a:sysClr val="windowText" lastClr="000000"/>
              </a:solidFill>
            </a:rPr>
            <a:t>(21,000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と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申請額の合計</a:t>
          </a:r>
          <a:r>
            <a:rPr kumimoji="1" lang="en-US" altLang="ja-JP" sz="1400" b="1">
              <a:solidFill>
                <a:sysClr val="windowText" lastClr="000000"/>
              </a:solidFill>
            </a:rPr>
            <a:t>(22,750</a:t>
          </a:r>
          <a:r>
            <a:rPr kumimoji="1" lang="ja-JP" altLang="en-US" sz="1400" b="1">
              <a:solidFill>
                <a:sysClr val="windowText" lastClr="000000"/>
              </a:solidFill>
            </a:rPr>
            <a:t>円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の少ない方が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最終的な申請額となります。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136071</xdr:colOff>
      <xdr:row>14</xdr:row>
      <xdr:rowOff>65315</xdr:rowOff>
    </xdr:from>
    <xdr:to>
      <xdr:col>11</xdr:col>
      <xdr:colOff>176894</xdr:colOff>
      <xdr:row>16</xdr:row>
      <xdr:rowOff>217714</xdr:rowOff>
    </xdr:to>
    <xdr:sp macro="" textlink="">
      <xdr:nvSpPr>
        <xdr:cNvPr id="3" name="線吹き出し 1 (枠付き) 2"/>
        <xdr:cNvSpPr/>
      </xdr:nvSpPr>
      <xdr:spPr>
        <a:xfrm>
          <a:off x="2762250" y="4542065"/>
          <a:ext cx="2952751" cy="778328"/>
        </a:xfrm>
        <a:prstGeom prst="borderCallout1">
          <a:avLst>
            <a:gd name="adj1" fmla="val 2130"/>
            <a:gd name="adj2" fmla="val 99359"/>
            <a:gd name="adj3" fmla="val -22548"/>
            <a:gd name="adj4" fmla="val 10640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同日に夜間帯を利用した時は、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行を分けて記入</a:t>
          </a:r>
        </a:p>
      </xdr:txBody>
    </xdr:sp>
    <xdr:clientData/>
  </xdr:twoCellAnchor>
  <xdr:twoCellAnchor>
    <xdr:from>
      <xdr:col>13</xdr:col>
      <xdr:colOff>704851</xdr:colOff>
      <xdr:row>14</xdr:row>
      <xdr:rowOff>78920</xdr:rowOff>
    </xdr:from>
    <xdr:to>
      <xdr:col>19</xdr:col>
      <xdr:colOff>585107</xdr:colOff>
      <xdr:row>16</xdr:row>
      <xdr:rowOff>176891</xdr:rowOff>
    </xdr:to>
    <xdr:sp macro="" textlink="">
      <xdr:nvSpPr>
        <xdr:cNvPr id="4" name="線吹き出し 1 (枠付き) 3"/>
        <xdr:cNvSpPr/>
      </xdr:nvSpPr>
      <xdr:spPr>
        <a:xfrm>
          <a:off x="6855280" y="4555670"/>
          <a:ext cx="3880756" cy="723900"/>
        </a:xfrm>
        <a:prstGeom prst="borderCallout1">
          <a:avLst>
            <a:gd name="adj1" fmla="val 2305"/>
            <a:gd name="adj2" fmla="val 41381"/>
            <a:gd name="adj3" fmla="val -151467"/>
            <a:gd name="adj4" fmla="val 6105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例：</a:t>
          </a:r>
          <a:r>
            <a:rPr kumimoji="1" lang="en-US" altLang="ja-JP" sz="1400" b="1">
              <a:solidFill>
                <a:sysClr val="windowText" lastClr="000000"/>
              </a:solidFill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</a:t>
          </a:r>
          <a:r>
            <a:rPr kumimoji="1" lang="en-US" altLang="ja-JP" sz="1400" b="1">
              <a:solidFill>
                <a:sysClr val="windowText" lastClr="000000"/>
              </a:solidFill>
            </a:rPr>
            <a:t>2,500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円のシッター料で</a:t>
          </a:r>
          <a:r>
            <a:rPr kumimoji="1" lang="en-US" altLang="ja-JP" sz="1400" b="1">
              <a:solidFill>
                <a:sysClr val="windowText" lastClr="000000"/>
              </a:solidFill>
            </a:rPr>
            <a:t>4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時間利用し、</a:t>
          </a:r>
          <a:r>
            <a:rPr kumimoji="1" lang="en-US" altLang="ja-JP" sz="1400" b="1">
              <a:solidFill>
                <a:sysClr val="windowText" lastClr="000000"/>
              </a:solidFill>
            </a:rPr>
            <a:t>2,200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円クーポンを使用したとき。</a:t>
          </a:r>
        </a:p>
      </xdr:txBody>
    </xdr:sp>
    <xdr:clientData/>
  </xdr:twoCellAnchor>
  <xdr:twoCellAnchor>
    <xdr:from>
      <xdr:col>20</xdr:col>
      <xdr:colOff>68035</xdr:colOff>
      <xdr:row>14</xdr:row>
      <xdr:rowOff>43543</xdr:rowOff>
    </xdr:from>
    <xdr:to>
      <xdr:col>25</xdr:col>
      <xdr:colOff>195942</xdr:colOff>
      <xdr:row>17</xdr:row>
      <xdr:rowOff>149678</xdr:rowOff>
    </xdr:to>
    <xdr:sp macro="" textlink="">
      <xdr:nvSpPr>
        <xdr:cNvPr id="5" name="線吹き出し 1 (枠付き) 4"/>
        <xdr:cNvSpPr/>
      </xdr:nvSpPr>
      <xdr:spPr>
        <a:xfrm>
          <a:off x="11702142" y="4520293"/>
          <a:ext cx="3788229" cy="1045028"/>
        </a:xfrm>
        <a:prstGeom prst="borderCallout1">
          <a:avLst>
            <a:gd name="adj1" fmla="val 1113"/>
            <a:gd name="adj2" fmla="val 54869"/>
            <a:gd name="adj3" fmla="val -19190"/>
            <a:gd name="adj4" fmla="val 7254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各時間帯の</a:t>
          </a:r>
          <a:r>
            <a:rPr kumimoji="1" lang="en-US" altLang="ja-JP" sz="1400" b="1">
              <a:solidFill>
                <a:sysClr val="windowText" lastClr="000000"/>
              </a:solidFill>
            </a:rPr>
            <a:t>1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時間あたりの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補助上限額</a:t>
          </a:r>
          <a:r>
            <a:rPr kumimoji="1" lang="en-US" altLang="ja-JP" sz="1400" b="1">
              <a:solidFill>
                <a:sysClr val="windowText" lastClr="000000"/>
              </a:solidFill>
            </a:rPr>
            <a:t>×</a:t>
          </a:r>
          <a:r>
            <a:rPr kumimoji="1" lang="ja-JP" altLang="en-US" sz="1400" b="1">
              <a:solidFill>
                <a:sysClr val="windowText" lastClr="000000"/>
              </a:solidFill>
            </a:rPr>
            <a:t>利用時間を記入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baseline="0">
              <a:solidFill>
                <a:sysClr val="windowText" lastClr="000000"/>
              </a:solidFill>
            </a:rPr>
            <a:t>　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(5/5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の場合、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3,500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円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×1.5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時間＝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5,250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円</a:t>
          </a:r>
          <a:r>
            <a:rPr kumimoji="1" lang="en-US" altLang="ja-JP" sz="1400" b="1" baseline="0">
              <a:solidFill>
                <a:sysClr val="windowText" lastClr="000000"/>
              </a:solidFill>
            </a:rPr>
            <a:t>)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601433</xdr:colOff>
      <xdr:row>5</xdr:row>
      <xdr:rowOff>176893</xdr:rowOff>
    </xdr:from>
    <xdr:to>
      <xdr:col>10</xdr:col>
      <xdr:colOff>707570</xdr:colOff>
      <xdr:row>7</xdr:row>
      <xdr:rowOff>321128</xdr:rowOff>
    </xdr:to>
    <xdr:sp macro="" textlink="">
      <xdr:nvSpPr>
        <xdr:cNvPr id="6" name="線吹き出し 1 (枠付き) 5"/>
        <xdr:cNvSpPr/>
      </xdr:nvSpPr>
      <xdr:spPr>
        <a:xfrm>
          <a:off x="2179862" y="2081893"/>
          <a:ext cx="3249387" cy="566056"/>
        </a:xfrm>
        <a:prstGeom prst="borderCallout1">
          <a:avLst>
            <a:gd name="adj1" fmla="val 98582"/>
            <a:gd name="adj2" fmla="val 197"/>
            <a:gd name="adj3" fmla="val 263296"/>
            <a:gd name="adj4" fmla="val -1995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共同保育で利用したときは○を記入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32657</xdr:colOff>
      <xdr:row>0</xdr:row>
      <xdr:rowOff>39096</xdr:rowOff>
    </xdr:from>
    <xdr:ext cx="7067640" cy="425822"/>
    <xdr:sp macro="" textlink="">
      <xdr:nvSpPr>
        <xdr:cNvPr id="7" name="正方形/長方形 6"/>
        <xdr:cNvSpPr/>
      </xdr:nvSpPr>
      <xdr:spPr>
        <a:xfrm>
          <a:off x="32657" y="39096"/>
          <a:ext cx="7067640" cy="425822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記入例②　</a:t>
          </a:r>
          <a:r>
            <a:rPr kumimoji="1" lang="en-US" altLang="ja-JP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20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同じ月の中で日中と夜間帯の両方を利用した場合</a:t>
          </a:r>
        </a:p>
      </xdr:txBody>
    </xdr:sp>
    <xdr:clientData/>
  </xdr:oneCellAnchor>
  <xdr:twoCellAnchor>
    <xdr:from>
      <xdr:col>21</xdr:col>
      <xdr:colOff>1281793</xdr:colOff>
      <xdr:row>17</xdr:row>
      <xdr:rowOff>190500</xdr:rowOff>
    </xdr:from>
    <xdr:to>
      <xdr:col>26</xdr:col>
      <xdr:colOff>0</xdr:colOff>
      <xdr:row>19</xdr:row>
      <xdr:rowOff>272141</xdr:rowOff>
    </xdr:to>
    <xdr:sp macro="" textlink="">
      <xdr:nvSpPr>
        <xdr:cNvPr id="9" name="線吹き出し 1 (枠付き) 8"/>
        <xdr:cNvSpPr/>
      </xdr:nvSpPr>
      <xdr:spPr>
        <a:xfrm>
          <a:off x="13147222" y="5606143"/>
          <a:ext cx="3630385" cy="707569"/>
        </a:xfrm>
        <a:prstGeom prst="borderCallout1">
          <a:avLst>
            <a:gd name="adj1" fmla="val 1068"/>
            <a:gd name="adj2" fmla="val 70175"/>
            <a:gd name="adj3" fmla="val -166964"/>
            <a:gd name="adj4" fmla="val 8473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③利用料と④補助上限額を比較して、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少ない方が⑤申請額となります。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389167</xdr:colOff>
      <xdr:row>33</xdr:row>
      <xdr:rowOff>97971</xdr:rowOff>
    </xdr:from>
    <xdr:to>
      <xdr:col>21</xdr:col>
      <xdr:colOff>1115787</xdr:colOff>
      <xdr:row>36</xdr:row>
      <xdr:rowOff>206826</xdr:rowOff>
    </xdr:to>
    <xdr:sp macro="" textlink="">
      <xdr:nvSpPr>
        <xdr:cNvPr id="10" name="線吹き出し 1 (枠付き) 9"/>
        <xdr:cNvSpPr/>
      </xdr:nvSpPr>
      <xdr:spPr>
        <a:xfrm>
          <a:off x="7356024" y="10548257"/>
          <a:ext cx="5625192" cy="1047748"/>
        </a:xfrm>
        <a:prstGeom prst="borderCallout1">
          <a:avLst>
            <a:gd name="adj1" fmla="val 98375"/>
            <a:gd name="adj2" fmla="val 100045"/>
            <a:gd name="adj3" fmla="val 125124"/>
            <a:gd name="adj4" fmla="val 11938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月の合計時間が</a:t>
          </a:r>
          <a:r>
            <a:rPr kumimoji="1" lang="en-US" altLang="ja-JP" sz="1400" b="1">
              <a:solidFill>
                <a:sysClr val="windowText" lastClr="000000"/>
              </a:solidFill>
            </a:rPr>
            <a:t>4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</a:t>
          </a:r>
          <a:r>
            <a:rPr kumimoji="1" lang="en-US" altLang="ja-JP" sz="1400" b="1">
              <a:solidFill>
                <a:sysClr val="windowText" lastClr="000000"/>
              </a:solidFill>
            </a:rPr>
            <a:t>15</a:t>
          </a:r>
          <a:r>
            <a:rPr kumimoji="1" lang="ja-JP" altLang="en-US" sz="1400" b="1">
              <a:solidFill>
                <a:sysClr val="windowText" lastClr="000000"/>
              </a:solidFill>
            </a:rPr>
            <a:t>分なので、</a:t>
          </a:r>
          <a:r>
            <a:rPr kumimoji="1" lang="en-US" altLang="ja-JP" sz="1400" b="1">
              <a:solidFill>
                <a:sysClr val="windowText" lastClr="000000"/>
              </a:solidFill>
            </a:rPr>
            <a:t>15</a:t>
          </a:r>
          <a:r>
            <a:rPr kumimoji="1" lang="ja-JP" altLang="en-US" sz="1400" b="1">
              <a:solidFill>
                <a:sysClr val="windowText" lastClr="000000"/>
              </a:solidFill>
            </a:rPr>
            <a:t>分は切捨てとなります。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日中の</a:t>
          </a:r>
          <a:r>
            <a:rPr kumimoji="1" lang="en-US" altLang="ja-JP" sz="1400" b="1">
              <a:solidFill>
                <a:sysClr val="windowText" lastClr="000000"/>
              </a:solidFill>
            </a:rPr>
            <a:t>15</a:t>
          </a:r>
          <a:r>
            <a:rPr kumimoji="1" lang="ja-JP" altLang="en-US" sz="1400" b="1">
              <a:solidFill>
                <a:sysClr val="windowText" lastClr="000000"/>
              </a:solidFill>
            </a:rPr>
            <a:t>分を切り捨てる場合、合計時間が</a:t>
          </a:r>
          <a:r>
            <a:rPr kumimoji="1" lang="en-US" altLang="ja-JP" sz="1400" b="1">
              <a:solidFill>
                <a:sysClr val="windowText" lastClr="000000"/>
              </a:solidFill>
            </a:rPr>
            <a:t>2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</a:t>
          </a:r>
          <a:r>
            <a:rPr kumimoji="1" lang="en-US" altLang="ja-JP" sz="1400" b="1">
              <a:solidFill>
                <a:sysClr val="windowText" lastClr="000000"/>
              </a:solidFill>
            </a:rPr>
            <a:t>30</a:t>
          </a:r>
          <a:r>
            <a:rPr kumimoji="1" lang="ja-JP" altLang="en-US" sz="1400" b="1">
              <a:solidFill>
                <a:sysClr val="windowText" lastClr="000000"/>
              </a:solidFill>
            </a:rPr>
            <a:t>分となるため、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日中の補助上限額は</a:t>
          </a:r>
          <a:r>
            <a:rPr kumimoji="1" lang="en-US" altLang="ja-JP" sz="1400" b="1">
              <a:solidFill>
                <a:sysClr val="windowText" lastClr="000000"/>
              </a:solidFill>
            </a:rPr>
            <a:t>2.5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</a:t>
          </a:r>
          <a:r>
            <a:rPr kumimoji="1" lang="en-US" altLang="ja-JP" sz="1400" b="1">
              <a:solidFill>
                <a:sysClr val="windowText" lastClr="000000"/>
              </a:solidFill>
            </a:rPr>
            <a:t>×2,500</a:t>
          </a:r>
          <a:r>
            <a:rPr kumimoji="1" lang="ja-JP" altLang="en-US" sz="1400" b="1">
              <a:solidFill>
                <a:sysClr val="windowText" lastClr="000000"/>
              </a:solidFill>
            </a:rPr>
            <a:t>円＝</a:t>
          </a:r>
          <a:r>
            <a:rPr kumimoji="1" lang="en-US" altLang="ja-JP" sz="1400" b="1">
              <a:solidFill>
                <a:sysClr val="windowText" lastClr="000000"/>
              </a:solidFill>
            </a:rPr>
            <a:t>6,250</a:t>
          </a:r>
          <a:r>
            <a:rPr kumimoji="1" lang="ja-JP" altLang="en-US" sz="1400" b="1">
              <a:solidFill>
                <a:sysClr val="windowText" lastClr="000000"/>
              </a:solidFill>
            </a:rPr>
            <a:t>円となります。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1414234</xdr:colOff>
      <xdr:row>33</xdr:row>
      <xdr:rowOff>89506</xdr:rowOff>
    </xdr:from>
    <xdr:to>
      <xdr:col>25</xdr:col>
      <xdr:colOff>1338035</xdr:colOff>
      <xdr:row>36</xdr:row>
      <xdr:rowOff>198361</xdr:rowOff>
    </xdr:to>
    <xdr:sp macro="" textlink="">
      <xdr:nvSpPr>
        <xdr:cNvPr id="11" name="線吹き出し 1 (枠付き) 10"/>
        <xdr:cNvSpPr/>
      </xdr:nvSpPr>
      <xdr:spPr>
        <a:xfrm>
          <a:off x="13279663" y="10539792"/>
          <a:ext cx="3352801" cy="1047748"/>
        </a:xfrm>
        <a:prstGeom prst="borderCallout1">
          <a:avLst>
            <a:gd name="adj1" fmla="val 98445"/>
            <a:gd name="adj2" fmla="val 55532"/>
            <a:gd name="adj3" fmla="val 126008"/>
            <a:gd name="adj4" fmla="val 8177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補助上限額の合計</a:t>
          </a:r>
          <a:r>
            <a:rPr kumimoji="1" lang="en-US" altLang="ja-JP" sz="1400" b="1">
              <a:solidFill>
                <a:sysClr val="windowText" lastClr="000000"/>
              </a:solidFill>
            </a:rPr>
            <a:t>(6,250</a:t>
          </a:r>
          <a:r>
            <a:rPr kumimoji="1" lang="ja-JP" altLang="en-US" sz="1400" b="1">
              <a:solidFill>
                <a:sysClr val="windowText" lastClr="000000"/>
              </a:solidFill>
            </a:rPr>
            <a:t>円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と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申請額の合計</a:t>
          </a:r>
          <a:r>
            <a:rPr kumimoji="1" lang="en-US" altLang="ja-JP" sz="1400" b="1">
              <a:solidFill>
                <a:sysClr val="windowText" lastClr="000000"/>
              </a:solidFill>
            </a:rPr>
            <a:t>(6,875</a:t>
          </a:r>
          <a:r>
            <a:rPr kumimoji="1" lang="ja-JP" altLang="en-US" sz="1400" b="1">
              <a:solidFill>
                <a:sysClr val="windowText" lastClr="000000"/>
              </a:solidFill>
            </a:rPr>
            <a:t>円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の少ない方が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最終的な申請額となります。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27215</xdr:colOff>
      <xdr:row>36</xdr:row>
      <xdr:rowOff>232834</xdr:rowOff>
    </xdr:from>
    <xdr:to>
      <xdr:col>17</xdr:col>
      <xdr:colOff>582083</xdr:colOff>
      <xdr:row>37</xdr:row>
      <xdr:rowOff>217714</xdr:rowOff>
    </xdr:to>
    <xdr:cxnSp macro="">
      <xdr:nvCxnSpPr>
        <xdr:cNvPr id="12" name="直線コネクタ 11"/>
        <xdr:cNvCxnSpPr/>
      </xdr:nvCxnSpPr>
      <xdr:spPr>
        <a:xfrm flipV="1">
          <a:off x="8239882" y="11705167"/>
          <a:ext cx="777118" cy="3023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1020536</xdr:colOff>
      <xdr:row>2</xdr:row>
      <xdr:rowOff>0</xdr:rowOff>
    </xdr:from>
    <xdr:to>
      <xdr:col>26</xdr:col>
      <xdr:colOff>117022</xdr:colOff>
      <xdr:row>4</xdr:row>
      <xdr:rowOff>98649</xdr:rowOff>
    </xdr:to>
    <xdr:sp macro="" textlink="">
      <xdr:nvSpPr>
        <xdr:cNvPr id="14" name="テキスト ボックス 13"/>
        <xdr:cNvSpPr txBox="1"/>
      </xdr:nvSpPr>
      <xdr:spPr>
        <a:xfrm>
          <a:off x="9456965" y="830036"/>
          <a:ext cx="7437664" cy="1051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lang="ja-JP" altLang="en-US" sz="12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≪注意事項≫</a:t>
          </a:r>
          <a:endParaRPr lang="en-US" altLang="ja-JP" sz="12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割引等を受けた場合には、本用紙に記載のうえ、その理由がわかる書類の写しを添付してください。</a:t>
          </a:r>
          <a:r>
            <a:rPr lang="ja-JP" altLang="en-US" sz="1200"/>
            <a:t> </a:t>
          </a:r>
          <a:endParaRPr lang="en-US" altLang="ja-JP" sz="1200"/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</a:t>
          </a: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対象児童が二人以上いる場合は、児童ごとに分けてご提出ください。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1200"/>
        </a:p>
        <a:p>
          <a:pPr>
            <a:lnSpc>
              <a:spcPts val="1400"/>
            </a:lnSpc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　夜間帯（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時～翌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時）をご利用いただいた場合は、行を分けて記入してください。</a:t>
          </a:r>
          <a:endParaRPr kumimoji="1" lang="ja-JP" altLang="en-US" sz="1200"/>
        </a:p>
      </xdr:txBody>
    </xdr:sp>
    <xdr:clientData/>
  </xdr:twoCellAnchor>
  <xdr:twoCellAnchor>
    <xdr:from>
      <xdr:col>4</xdr:col>
      <xdr:colOff>258535</xdr:colOff>
      <xdr:row>34</xdr:row>
      <xdr:rowOff>108858</xdr:rowOff>
    </xdr:from>
    <xdr:to>
      <xdr:col>11</xdr:col>
      <xdr:colOff>171450</xdr:colOff>
      <xdr:row>36</xdr:row>
      <xdr:rowOff>206829</xdr:rowOff>
    </xdr:to>
    <xdr:sp macro="" textlink="">
      <xdr:nvSpPr>
        <xdr:cNvPr id="23" name="線吹き出し 1 (枠付き) 22"/>
        <xdr:cNvSpPr/>
      </xdr:nvSpPr>
      <xdr:spPr>
        <a:xfrm>
          <a:off x="1836964" y="10872108"/>
          <a:ext cx="3872593" cy="723900"/>
        </a:xfrm>
        <a:prstGeom prst="borderCallout1">
          <a:avLst>
            <a:gd name="adj1" fmla="val 100953"/>
            <a:gd name="adj2" fmla="val 32326"/>
            <a:gd name="adj3" fmla="val 218639"/>
            <a:gd name="adj4" fmla="val 8347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月ごとに分単位は切捨てとなりますので、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合計時間は</a:t>
          </a:r>
          <a:r>
            <a:rPr kumimoji="1" lang="en-US" altLang="ja-JP" sz="1400" b="1">
              <a:solidFill>
                <a:sysClr val="windowText" lastClr="000000"/>
              </a:solidFill>
            </a:rPr>
            <a:t>4</a:t>
          </a:r>
          <a:r>
            <a:rPr kumimoji="1" lang="ja-JP" altLang="en-US" sz="1400" b="1">
              <a:solidFill>
                <a:sysClr val="windowText" lastClr="000000"/>
              </a:solidFill>
            </a:rPr>
            <a:t>時間になります。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1020536</xdr:colOff>
      <xdr:row>1</xdr:row>
      <xdr:rowOff>394608</xdr:rowOff>
    </xdr:from>
    <xdr:to>
      <xdr:col>26</xdr:col>
      <xdr:colOff>117021</xdr:colOff>
      <xdr:row>4</xdr:row>
      <xdr:rowOff>71435</xdr:rowOff>
    </xdr:to>
    <xdr:sp macro="" textlink="">
      <xdr:nvSpPr>
        <xdr:cNvPr id="3" name="テキスト ボックス 2"/>
        <xdr:cNvSpPr txBox="1"/>
      </xdr:nvSpPr>
      <xdr:spPr>
        <a:xfrm>
          <a:off x="9497786" y="802822"/>
          <a:ext cx="7437664" cy="1051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lang="ja-JP" altLang="en-US" sz="12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≪注意事項≫</a:t>
          </a:r>
          <a:endParaRPr lang="en-US" altLang="ja-JP" sz="12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400"/>
            </a:lnSpc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割引等を受けた場合には、本用紙に記載のうえ、その理由がわかる書類の写しを添付してください。</a:t>
          </a:r>
          <a:r>
            <a:rPr lang="ja-JP" altLang="en-US" sz="1200"/>
            <a:t> </a:t>
          </a:r>
          <a:endParaRPr lang="en-US" altLang="ja-JP" sz="1200"/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</a:t>
          </a:r>
          <a:r>
            <a:rPr lang="ja-JP" altLang="ja-JP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対象児童が二人以上いる場合は、児童ごとに分けてご提出ください。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1200"/>
        </a:p>
        <a:p>
          <a:pPr>
            <a:lnSpc>
              <a:spcPts val="1400"/>
            </a:lnSpc>
          </a:pP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　夜間帯（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時～翌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時）をご利用いただいた場合は、行を分けて記入してください。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view="pageBreakPreview" zoomScale="70" zoomScaleNormal="90" zoomScaleSheetLayoutView="70" zoomScalePageLayoutView="70" workbookViewId="0">
      <selection activeCell="I8" sqref="I8"/>
    </sheetView>
  </sheetViews>
  <sheetFormatPr defaultRowHeight="18" x14ac:dyDescent="0.45"/>
  <cols>
    <col min="1" max="1" width="4.69921875" customWidth="1"/>
    <col min="2" max="2" width="7.8984375" customWidth="1"/>
    <col min="3" max="3" width="3.09765625" customWidth="1"/>
    <col min="4" max="4" width="5" customWidth="1"/>
    <col min="5" max="5" width="10.59765625" customWidth="1"/>
    <col min="6" max="6" width="3" customWidth="1"/>
    <col min="7" max="7" width="10.69921875" customWidth="1"/>
    <col min="8" max="8" width="3" customWidth="1"/>
    <col min="9" max="9" width="10.59765625" customWidth="1"/>
    <col min="10" max="10" width="3" customWidth="1"/>
    <col min="11" max="11" width="10.59765625" customWidth="1"/>
    <col min="12" max="12" width="3" customWidth="1"/>
    <col min="13" max="13" width="5" customWidth="1"/>
    <col min="14" max="14" width="10.59765625" customWidth="1"/>
    <col min="15" max="15" width="5.69921875" bestFit="1" customWidth="1"/>
    <col min="16" max="16" width="10.59765625" customWidth="1"/>
    <col min="17" max="17" width="2.8984375" customWidth="1"/>
    <col min="18" max="18" width="19.5" customWidth="1"/>
    <col min="19" max="19" width="3" customWidth="1"/>
    <col min="20" max="20" width="19.3984375" customWidth="1"/>
    <col min="21" max="21" width="3" customWidth="1"/>
    <col min="22" max="22" width="19.5" customWidth="1"/>
    <col min="23" max="23" width="3" customWidth="1"/>
    <col min="24" max="24" width="19.3984375" customWidth="1"/>
    <col min="25" max="25" width="3" customWidth="1"/>
    <col min="26" max="26" width="19.5" customWidth="1"/>
    <col min="27" max="27" width="2.8984375" customWidth="1"/>
  </cols>
  <sheetData>
    <row r="1" spans="1:28" ht="32.4" customHeight="1" x14ac:dyDescent="0.4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118" t="s">
        <v>26</v>
      </c>
      <c r="Y1" s="118"/>
      <c r="Z1" s="118"/>
      <c r="AA1" s="118"/>
      <c r="AB1" s="4"/>
    </row>
    <row r="2" spans="1:28" ht="32.4" x14ac:dyDescent="0.45">
      <c r="A2" s="119" t="s">
        <v>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4"/>
    </row>
    <row r="3" spans="1:28" ht="37.950000000000003" customHeight="1" thickBot="1" x14ac:dyDescent="0.6">
      <c r="A3" s="120" t="s">
        <v>10</v>
      </c>
      <c r="B3" s="120"/>
      <c r="C3" s="120"/>
      <c r="D3" s="120"/>
      <c r="E3" s="121" t="s">
        <v>33</v>
      </c>
      <c r="F3" s="121"/>
      <c r="G3" s="121"/>
      <c r="H3" s="121"/>
      <c r="I3" s="121"/>
      <c r="J3" s="121"/>
      <c r="K3" s="121"/>
      <c r="L3" s="121"/>
      <c r="M3" s="121"/>
      <c r="N3" s="114"/>
      <c r="O3" s="112"/>
      <c r="P3" s="112"/>
    </row>
    <row r="4" spans="1:28" ht="37.950000000000003" customHeight="1" thickTop="1" thickBot="1" x14ac:dyDescent="0.6">
      <c r="A4" s="122" t="s">
        <v>17</v>
      </c>
      <c r="B4" s="122"/>
      <c r="C4" s="122"/>
      <c r="D4" s="122"/>
      <c r="E4" s="123">
        <v>13</v>
      </c>
      <c r="F4" s="123"/>
      <c r="G4" s="39" t="s">
        <v>16</v>
      </c>
      <c r="H4" s="38"/>
      <c r="I4" s="124">
        <f>Z23+Z40</f>
        <v>36300</v>
      </c>
      <c r="J4" s="124"/>
      <c r="K4" s="124"/>
      <c r="L4" s="125" t="s">
        <v>7</v>
      </c>
      <c r="M4" s="125"/>
      <c r="N4" s="114"/>
      <c r="O4" s="112"/>
      <c r="P4" s="112"/>
    </row>
    <row r="5" spans="1:28" ht="10.199999999999999" customHeight="1" thickTop="1" x14ac:dyDescent="0.55000000000000004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12"/>
      <c r="P5" s="112"/>
      <c r="X5" s="115"/>
      <c r="Y5" s="115"/>
    </row>
    <row r="6" spans="1:28" ht="24" customHeight="1" x14ac:dyDescent="0.45">
      <c r="A6" s="1"/>
      <c r="B6" s="1"/>
      <c r="C6" s="1"/>
      <c r="D6" s="1"/>
      <c r="E6" s="1"/>
      <c r="F6" s="1"/>
      <c r="G6" s="1"/>
      <c r="H6" s="1"/>
      <c r="I6" s="1"/>
      <c r="O6" s="112"/>
      <c r="P6" s="112"/>
      <c r="Q6" s="23"/>
      <c r="W6" s="41"/>
      <c r="X6" s="134" t="s">
        <v>44</v>
      </c>
      <c r="Y6" s="134"/>
      <c r="Z6" s="134"/>
      <c r="AA6" s="134"/>
    </row>
    <row r="7" spans="1:28" ht="9.75" customHeight="1" x14ac:dyDescent="0.45">
      <c r="A7" s="2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O7" s="112"/>
      <c r="P7" s="112"/>
      <c r="Q7" s="23"/>
      <c r="R7" s="24"/>
      <c r="T7" s="136"/>
      <c r="U7" s="136"/>
      <c r="V7" s="41"/>
      <c r="W7" s="41"/>
      <c r="X7" s="134"/>
      <c r="Y7" s="134"/>
      <c r="Z7" s="134"/>
      <c r="AA7" s="134"/>
    </row>
    <row r="8" spans="1:28" ht="30" customHeight="1" thickBot="1" x14ac:dyDescent="0.5">
      <c r="A8" s="25" t="s">
        <v>18</v>
      </c>
      <c r="B8" s="74">
        <v>5</v>
      </c>
      <c r="C8" s="56" t="s">
        <v>19</v>
      </c>
      <c r="D8" s="74">
        <v>4</v>
      </c>
      <c r="E8" s="6" t="s">
        <v>20</v>
      </c>
      <c r="K8" s="5"/>
      <c r="L8" s="20"/>
      <c r="M8" s="20"/>
      <c r="N8" s="20"/>
      <c r="O8" s="20"/>
      <c r="P8" s="20"/>
      <c r="Q8" s="23"/>
      <c r="R8" s="137" t="s">
        <v>12</v>
      </c>
      <c r="S8" s="138"/>
      <c r="T8" s="138"/>
      <c r="U8" s="139"/>
      <c r="V8" s="45"/>
      <c r="W8" s="45"/>
      <c r="X8" s="135"/>
      <c r="Y8" s="135"/>
      <c r="Z8" s="135"/>
      <c r="AA8" s="135"/>
    </row>
    <row r="9" spans="1:28" ht="20.25" customHeight="1" x14ac:dyDescent="0.45">
      <c r="B9" s="140" t="s">
        <v>0</v>
      </c>
      <c r="C9" s="141"/>
      <c r="D9" s="144" t="s">
        <v>8</v>
      </c>
      <c r="E9" s="146" t="s">
        <v>15</v>
      </c>
      <c r="F9" s="146"/>
      <c r="G9" s="146"/>
      <c r="H9" s="146"/>
      <c r="I9" s="146"/>
      <c r="J9" s="146"/>
      <c r="K9" s="146"/>
      <c r="L9" s="146"/>
      <c r="M9" s="146" t="s">
        <v>9</v>
      </c>
      <c r="N9" s="147" t="s">
        <v>21</v>
      </c>
      <c r="O9" s="148"/>
      <c r="P9" s="148"/>
      <c r="Q9" s="148"/>
      <c r="R9" s="151" t="s">
        <v>13</v>
      </c>
      <c r="S9" s="152"/>
      <c r="T9" s="146" t="s">
        <v>14</v>
      </c>
      <c r="U9" s="162"/>
      <c r="V9" s="151" t="s">
        <v>22</v>
      </c>
      <c r="W9" s="152"/>
      <c r="X9" s="126" t="s">
        <v>23</v>
      </c>
      <c r="Y9" s="126"/>
      <c r="Z9" s="128" t="s">
        <v>41</v>
      </c>
      <c r="AA9" s="129"/>
    </row>
    <row r="10" spans="1:28" ht="20.25" customHeight="1" thickBot="1" x14ac:dyDescent="0.5">
      <c r="B10" s="142"/>
      <c r="C10" s="143"/>
      <c r="D10" s="145"/>
      <c r="E10" s="132" t="s">
        <v>1</v>
      </c>
      <c r="F10" s="132"/>
      <c r="G10" s="132"/>
      <c r="H10" s="132"/>
      <c r="I10" s="132" t="s">
        <v>2</v>
      </c>
      <c r="J10" s="132"/>
      <c r="K10" s="132"/>
      <c r="L10" s="132"/>
      <c r="M10" s="132"/>
      <c r="N10" s="149"/>
      <c r="O10" s="150"/>
      <c r="P10" s="150"/>
      <c r="Q10" s="150"/>
      <c r="R10" s="153"/>
      <c r="S10" s="154"/>
      <c r="T10" s="132"/>
      <c r="U10" s="163"/>
      <c r="V10" s="153"/>
      <c r="W10" s="154"/>
      <c r="X10" s="127"/>
      <c r="Y10" s="127"/>
      <c r="Z10" s="130"/>
      <c r="AA10" s="131"/>
    </row>
    <row r="11" spans="1:28" ht="24.9" customHeight="1" x14ac:dyDescent="0.45">
      <c r="A11" s="46">
        <v>1</v>
      </c>
      <c r="B11" s="72">
        <v>3</v>
      </c>
      <c r="C11" s="22" t="s">
        <v>5</v>
      </c>
      <c r="D11" s="48"/>
      <c r="E11" s="75">
        <v>11</v>
      </c>
      <c r="F11" s="49" t="s">
        <v>3</v>
      </c>
      <c r="G11" s="77" t="s">
        <v>34</v>
      </c>
      <c r="H11" s="51" t="s">
        <v>4</v>
      </c>
      <c r="I11" s="75">
        <v>15</v>
      </c>
      <c r="J11" s="49" t="s">
        <v>3</v>
      </c>
      <c r="K11" s="77" t="s">
        <v>34</v>
      </c>
      <c r="L11" s="22" t="s">
        <v>4</v>
      </c>
      <c r="M11" s="48"/>
      <c r="N11" s="75">
        <v>4</v>
      </c>
      <c r="O11" s="22" t="s">
        <v>6</v>
      </c>
      <c r="P11" s="77" t="s">
        <v>34</v>
      </c>
      <c r="Q11" s="49" t="s">
        <v>4</v>
      </c>
      <c r="R11" s="101">
        <v>10000</v>
      </c>
      <c r="S11" s="79" t="s">
        <v>7</v>
      </c>
      <c r="T11" s="105">
        <v>2200</v>
      </c>
      <c r="U11" s="80" t="s">
        <v>7</v>
      </c>
      <c r="V11" s="105">
        <f>R11-T11</f>
        <v>7800</v>
      </c>
      <c r="W11" s="81" t="s">
        <v>7</v>
      </c>
      <c r="X11" s="101">
        <f>2500*4</f>
        <v>10000</v>
      </c>
      <c r="Y11" s="80" t="s">
        <v>7</v>
      </c>
      <c r="Z11" s="103">
        <f>MIN(V11,X11)</f>
        <v>7800</v>
      </c>
      <c r="AA11" s="61" t="s">
        <v>7</v>
      </c>
    </row>
    <row r="12" spans="1:28" ht="24.9" customHeight="1" x14ac:dyDescent="0.45">
      <c r="A12" s="18">
        <v>2</v>
      </c>
      <c r="B12" s="73">
        <v>4</v>
      </c>
      <c r="C12" s="7" t="s">
        <v>5</v>
      </c>
      <c r="D12" s="111" t="s">
        <v>36</v>
      </c>
      <c r="E12" s="76">
        <v>9</v>
      </c>
      <c r="F12" s="8" t="s">
        <v>3</v>
      </c>
      <c r="G12" s="78" t="s">
        <v>34</v>
      </c>
      <c r="H12" s="9" t="s">
        <v>4</v>
      </c>
      <c r="I12" s="76">
        <v>12</v>
      </c>
      <c r="J12" s="8" t="s">
        <v>3</v>
      </c>
      <c r="K12" s="78" t="s">
        <v>34</v>
      </c>
      <c r="L12" s="11" t="s">
        <v>4</v>
      </c>
      <c r="M12" s="28"/>
      <c r="N12" s="76">
        <v>3</v>
      </c>
      <c r="O12" s="7" t="s">
        <v>6</v>
      </c>
      <c r="P12" s="78" t="s">
        <v>34</v>
      </c>
      <c r="Q12" s="10" t="s">
        <v>4</v>
      </c>
      <c r="R12" s="82"/>
      <c r="S12" s="83" t="s">
        <v>7</v>
      </c>
      <c r="T12" s="84"/>
      <c r="U12" s="85" t="s">
        <v>7</v>
      </c>
      <c r="V12" s="106">
        <v>8000</v>
      </c>
      <c r="W12" s="86" t="s">
        <v>7</v>
      </c>
      <c r="X12" s="102">
        <f>2500*3</f>
        <v>7500</v>
      </c>
      <c r="Y12" s="87" t="s">
        <v>7</v>
      </c>
      <c r="Z12" s="104">
        <f>MIN(V12,X12)</f>
        <v>7500</v>
      </c>
      <c r="AA12" s="62" t="s">
        <v>7</v>
      </c>
    </row>
    <row r="13" spans="1:28" ht="24.9" customHeight="1" x14ac:dyDescent="0.45">
      <c r="A13" s="18">
        <v>3</v>
      </c>
      <c r="B13" s="73"/>
      <c r="C13" s="7" t="s">
        <v>5</v>
      </c>
      <c r="D13" s="28"/>
      <c r="E13" s="76"/>
      <c r="F13" s="8" t="s">
        <v>3</v>
      </c>
      <c r="G13" s="78"/>
      <c r="H13" s="9" t="s">
        <v>4</v>
      </c>
      <c r="I13" s="76"/>
      <c r="J13" s="8" t="s">
        <v>3</v>
      </c>
      <c r="K13" s="78"/>
      <c r="L13" s="7" t="s">
        <v>4</v>
      </c>
      <c r="M13" s="28"/>
      <c r="N13" s="76"/>
      <c r="O13" s="7" t="s">
        <v>6</v>
      </c>
      <c r="P13" s="78"/>
      <c r="Q13" s="8" t="s">
        <v>4</v>
      </c>
      <c r="R13" s="82"/>
      <c r="S13" s="89" t="s">
        <v>7</v>
      </c>
      <c r="T13" s="90"/>
      <c r="U13" s="91" t="s">
        <v>7</v>
      </c>
      <c r="V13" s="106"/>
      <c r="W13" s="86" t="s">
        <v>7</v>
      </c>
      <c r="X13" s="102"/>
      <c r="Y13" s="91" t="s">
        <v>7</v>
      </c>
      <c r="Z13" s="104"/>
      <c r="AA13" s="63" t="s">
        <v>7</v>
      </c>
    </row>
    <row r="14" spans="1:28" ht="24.9" customHeight="1" x14ac:dyDescent="0.45">
      <c r="A14" s="18">
        <v>4</v>
      </c>
      <c r="B14" s="73"/>
      <c r="C14" s="7" t="s">
        <v>5</v>
      </c>
      <c r="D14" s="28"/>
      <c r="E14" s="76"/>
      <c r="F14" s="8" t="s">
        <v>3</v>
      </c>
      <c r="G14" s="78"/>
      <c r="H14" s="9" t="s">
        <v>4</v>
      </c>
      <c r="I14" s="76"/>
      <c r="J14" s="8" t="s">
        <v>3</v>
      </c>
      <c r="K14" s="78"/>
      <c r="L14" s="7" t="s">
        <v>4</v>
      </c>
      <c r="M14" s="110"/>
      <c r="N14" s="76"/>
      <c r="O14" s="7" t="s">
        <v>6</v>
      </c>
      <c r="P14" s="78"/>
      <c r="Q14" s="8" t="s">
        <v>4</v>
      </c>
      <c r="R14" s="82"/>
      <c r="S14" s="83" t="s">
        <v>7</v>
      </c>
      <c r="T14" s="84"/>
      <c r="U14" s="85" t="s">
        <v>7</v>
      </c>
      <c r="V14" s="106"/>
      <c r="W14" s="86" t="s">
        <v>7</v>
      </c>
      <c r="X14" s="102"/>
      <c r="Y14" s="87" t="s">
        <v>7</v>
      </c>
      <c r="Z14" s="104"/>
      <c r="AA14" s="62" t="s">
        <v>7</v>
      </c>
    </row>
    <row r="15" spans="1:28" ht="24.9" customHeight="1" x14ac:dyDescent="0.45">
      <c r="A15" s="18">
        <v>5</v>
      </c>
      <c r="B15" s="26"/>
      <c r="C15" s="7" t="s">
        <v>5</v>
      </c>
      <c r="D15" s="28"/>
      <c r="E15" s="30"/>
      <c r="F15" s="8" t="s">
        <v>3</v>
      </c>
      <c r="G15" s="33"/>
      <c r="H15" s="9" t="s">
        <v>4</v>
      </c>
      <c r="I15" s="30"/>
      <c r="J15" s="8" t="s">
        <v>3</v>
      </c>
      <c r="K15" s="33"/>
      <c r="L15" s="7" t="s">
        <v>4</v>
      </c>
      <c r="M15" s="28"/>
      <c r="N15" s="30"/>
      <c r="O15" s="7" t="s">
        <v>6</v>
      </c>
      <c r="P15" s="30"/>
      <c r="Q15" s="8" t="s">
        <v>4</v>
      </c>
      <c r="R15" s="82"/>
      <c r="S15" s="89" t="s">
        <v>7</v>
      </c>
      <c r="T15" s="90"/>
      <c r="U15" s="91" t="s">
        <v>7</v>
      </c>
      <c r="V15" s="84"/>
      <c r="W15" s="86" t="s">
        <v>7</v>
      </c>
      <c r="X15" s="82"/>
      <c r="Y15" s="91" t="s">
        <v>7</v>
      </c>
      <c r="Z15" s="92"/>
      <c r="AA15" s="63" t="s">
        <v>7</v>
      </c>
    </row>
    <row r="16" spans="1:28" ht="24.9" customHeight="1" x14ac:dyDescent="0.45">
      <c r="A16" s="18">
        <v>6</v>
      </c>
      <c r="B16" s="26"/>
      <c r="C16" s="7" t="s">
        <v>5</v>
      </c>
      <c r="D16" s="28"/>
      <c r="E16" s="30"/>
      <c r="F16" s="8" t="s">
        <v>3</v>
      </c>
      <c r="G16" s="33"/>
      <c r="H16" s="9" t="s">
        <v>4</v>
      </c>
      <c r="I16" s="30"/>
      <c r="J16" s="8" t="s">
        <v>3</v>
      </c>
      <c r="K16" s="33"/>
      <c r="L16" s="7" t="s">
        <v>4</v>
      </c>
      <c r="M16" s="28"/>
      <c r="N16" s="30"/>
      <c r="O16" s="7" t="s">
        <v>6</v>
      </c>
      <c r="P16" s="30"/>
      <c r="Q16" s="8" t="s">
        <v>4</v>
      </c>
      <c r="R16" s="82"/>
      <c r="S16" s="83" t="s">
        <v>7</v>
      </c>
      <c r="T16" s="84"/>
      <c r="U16" s="85" t="s">
        <v>7</v>
      </c>
      <c r="V16" s="84"/>
      <c r="W16" s="86" t="s">
        <v>7</v>
      </c>
      <c r="X16" s="82"/>
      <c r="Y16" s="87" t="s">
        <v>7</v>
      </c>
      <c r="Z16" s="88"/>
      <c r="AA16" s="62" t="s">
        <v>7</v>
      </c>
    </row>
    <row r="17" spans="1:27" ht="24.9" customHeight="1" x14ac:dyDescent="0.45">
      <c r="A17" s="18">
        <v>7</v>
      </c>
      <c r="B17" s="26"/>
      <c r="C17" s="7" t="s">
        <v>5</v>
      </c>
      <c r="D17" s="28"/>
      <c r="E17" s="30"/>
      <c r="F17" s="8" t="s">
        <v>3</v>
      </c>
      <c r="G17" s="33"/>
      <c r="H17" s="9" t="s">
        <v>4</v>
      </c>
      <c r="I17" s="30"/>
      <c r="J17" s="8" t="s">
        <v>3</v>
      </c>
      <c r="K17" s="33"/>
      <c r="L17" s="7" t="s">
        <v>4</v>
      </c>
      <c r="M17" s="28"/>
      <c r="N17" s="30"/>
      <c r="O17" s="7" t="s">
        <v>6</v>
      </c>
      <c r="P17" s="30"/>
      <c r="Q17" s="8" t="s">
        <v>4</v>
      </c>
      <c r="R17" s="82"/>
      <c r="S17" s="89" t="s">
        <v>7</v>
      </c>
      <c r="T17" s="90"/>
      <c r="U17" s="91" t="s">
        <v>7</v>
      </c>
      <c r="V17" s="84"/>
      <c r="W17" s="86" t="s">
        <v>7</v>
      </c>
      <c r="X17" s="82"/>
      <c r="Y17" s="91" t="s">
        <v>7</v>
      </c>
      <c r="Z17" s="92"/>
      <c r="AA17" s="63" t="s">
        <v>7</v>
      </c>
    </row>
    <row r="18" spans="1:27" ht="24.9" customHeight="1" x14ac:dyDescent="0.45">
      <c r="A18" s="18">
        <v>8</v>
      </c>
      <c r="B18" s="26"/>
      <c r="C18" s="7" t="s">
        <v>5</v>
      </c>
      <c r="D18" s="28"/>
      <c r="E18" s="31"/>
      <c r="F18" s="8" t="s">
        <v>3</v>
      </c>
      <c r="G18" s="33"/>
      <c r="H18" s="9" t="s">
        <v>4</v>
      </c>
      <c r="I18" s="30"/>
      <c r="J18" s="8" t="s">
        <v>3</v>
      </c>
      <c r="K18" s="33"/>
      <c r="L18" s="7" t="s">
        <v>4</v>
      </c>
      <c r="M18" s="28"/>
      <c r="N18" s="30"/>
      <c r="O18" s="7" t="s">
        <v>6</v>
      </c>
      <c r="P18" s="30"/>
      <c r="Q18" s="8" t="s">
        <v>4</v>
      </c>
      <c r="R18" s="82"/>
      <c r="S18" s="83" t="s">
        <v>7</v>
      </c>
      <c r="T18" s="84"/>
      <c r="U18" s="85" t="s">
        <v>7</v>
      </c>
      <c r="V18" s="84"/>
      <c r="W18" s="86" t="s">
        <v>7</v>
      </c>
      <c r="X18" s="82"/>
      <c r="Y18" s="87" t="s">
        <v>7</v>
      </c>
      <c r="Z18" s="88"/>
      <c r="AA18" s="62" t="s">
        <v>7</v>
      </c>
    </row>
    <row r="19" spans="1:27" ht="24.9" customHeight="1" x14ac:dyDescent="0.45">
      <c r="A19" s="18">
        <v>9</v>
      </c>
      <c r="B19" s="26"/>
      <c r="C19" s="7" t="s">
        <v>5</v>
      </c>
      <c r="D19" s="28"/>
      <c r="E19" s="30"/>
      <c r="F19" s="8" t="s">
        <v>3</v>
      </c>
      <c r="G19" s="33"/>
      <c r="H19" s="9" t="s">
        <v>4</v>
      </c>
      <c r="I19" s="30"/>
      <c r="J19" s="8" t="s">
        <v>3</v>
      </c>
      <c r="K19" s="33"/>
      <c r="L19" s="7" t="s">
        <v>4</v>
      </c>
      <c r="M19" s="28"/>
      <c r="N19" s="30"/>
      <c r="O19" s="7" t="s">
        <v>6</v>
      </c>
      <c r="P19" s="30"/>
      <c r="Q19" s="8" t="s">
        <v>4</v>
      </c>
      <c r="R19" s="82"/>
      <c r="S19" s="89" t="s">
        <v>7</v>
      </c>
      <c r="T19" s="90"/>
      <c r="U19" s="91" t="s">
        <v>7</v>
      </c>
      <c r="V19" s="84"/>
      <c r="W19" s="86" t="s">
        <v>7</v>
      </c>
      <c r="X19" s="82"/>
      <c r="Y19" s="91" t="s">
        <v>7</v>
      </c>
      <c r="Z19" s="92"/>
      <c r="AA19" s="63" t="s">
        <v>7</v>
      </c>
    </row>
    <row r="20" spans="1:27" ht="24.9" customHeight="1" thickBot="1" x14ac:dyDescent="0.5">
      <c r="A20" s="53">
        <v>10</v>
      </c>
      <c r="B20" s="27"/>
      <c r="C20" s="14" t="s">
        <v>5</v>
      </c>
      <c r="D20" s="29"/>
      <c r="E20" s="32"/>
      <c r="F20" s="15" t="s">
        <v>3</v>
      </c>
      <c r="G20" s="34"/>
      <c r="H20" s="14" t="s">
        <v>4</v>
      </c>
      <c r="I20" s="32"/>
      <c r="J20" s="16" t="s">
        <v>3</v>
      </c>
      <c r="K20" s="34"/>
      <c r="L20" s="14" t="s">
        <v>4</v>
      </c>
      <c r="M20" s="37"/>
      <c r="N20" s="54"/>
      <c r="O20" s="55" t="s">
        <v>6</v>
      </c>
      <c r="P20" s="54"/>
      <c r="Q20" s="15" t="s">
        <v>4</v>
      </c>
      <c r="R20" s="93"/>
      <c r="S20" s="94" t="s">
        <v>7</v>
      </c>
      <c r="T20" s="95"/>
      <c r="U20" s="96" t="s">
        <v>7</v>
      </c>
      <c r="V20" s="97"/>
      <c r="W20" s="98" t="s">
        <v>7</v>
      </c>
      <c r="X20" s="93"/>
      <c r="Y20" s="96" t="s">
        <v>7</v>
      </c>
      <c r="Z20" s="99"/>
      <c r="AA20" s="64" t="s">
        <v>7</v>
      </c>
    </row>
    <row r="21" spans="1:27" ht="26.4" customHeight="1" thickBot="1" x14ac:dyDescent="0.5">
      <c r="A21" s="6"/>
      <c r="I21" s="164" t="s">
        <v>28</v>
      </c>
      <c r="J21" s="164"/>
      <c r="K21" s="164"/>
      <c r="L21" s="165"/>
      <c r="M21" s="157" t="s">
        <v>39</v>
      </c>
      <c r="N21" s="158"/>
      <c r="O21" s="158"/>
      <c r="P21" s="158"/>
      <c r="Q21" s="159"/>
      <c r="R21" s="100"/>
      <c r="S21" s="100"/>
      <c r="T21" s="100"/>
      <c r="U21" s="113"/>
      <c r="V21" s="100"/>
      <c r="W21" s="113" t="s">
        <v>31</v>
      </c>
      <c r="X21" s="107">
        <f>SUM(X11,X12)</f>
        <v>17500</v>
      </c>
      <c r="Y21" s="71" t="s">
        <v>7</v>
      </c>
      <c r="Z21" s="107">
        <f>SUM(Z11,Z12)</f>
        <v>15300</v>
      </c>
      <c r="AA21" s="71" t="s">
        <v>7</v>
      </c>
    </row>
    <row r="22" spans="1:27" ht="26.4" customHeight="1" thickBot="1" x14ac:dyDescent="0.5">
      <c r="A22" s="6"/>
      <c r="I22" s="155" t="s">
        <v>29</v>
      </c>
      <c r="J22" s="155"/>
      <c r="K22" s="155"/>
      <c r="L22" s="156"/>
      <c r="M22" s="166" t="s">
        <v>38</v>
      </c>
      <c r="N22" s="167"/>
      <c r="O22" s="167"/>
      <c r="P22" s="167"/>
      <c r="Q22" s="168"/>
      <c r="R22" s="100"/>
      <c r="S22" s="100"/>
      <c r="T22" s="108"/>
      <c r="U22" s="108"/>
      <c r="V22" s="160" t="s">
        <v>32</v>
      </c>
      <c r="W22" s="161"/>
      <c r="X22" s="107"/>
      <c r="Y22" s="71" t="s">
        <v>7</v>
      </c>
      <c r="Z22" s="107"/>
      <c r="AA22" s="71" t="s">
        <v>7</v>
      </c>
    </row>
    <row r="23" spans="1:27" ht="26.4" customHeight="1" thickBot="1" x14ac:dyDescent="0.5">
      <c r="A23" s="6"/>
      <c r="K23" s="155" t="s">
        <v>30</v>
      </c>
      <c r="L23" s="156"/>
      <c r="M23" s="157" t="s">
        <v>40</v>
      </c>
      <c r="N23" s="158"/>
      <c r="O23" s="158"/>
      <c r="P23" s="158"/>
      <c r="Q23" s="159"/>
      <c r="R23" s="117" t="s">
        <v>27</v>
      </c>
      <c r="S23" s="100"/>
      <c r="T23" s="108"/>
      <c r="U23" s="108"/>
      <c r="V23" s="160" t="s">
        <v>30</v>
      </c>
      <c r="W23" s="161"/>
      <c r="X23" s="107">
        <v>17500</v>
      </c>
      <c r="Y23" s="71" t="s">
        <v>7</v>
      </c>
      <c r="Z23" s="107">
        <v>15300</v>
      </c>
      <c r="AA23" s="71" t="s">
        <v>7</v>
      </c>
    </row>
    <row r="24" spans="1:27" ht="23.4" customHeight="1" x14ac:dyDescent="0.45">
      <c r="A24" s="6"/>
      <c r="M24" s="21"/>
      <c r="N24" s="21"/>
      <c r="O24" s="21"/>
      <c r="P24" s="21"/>
      <c r="Q24" s="21"/>
      <c r="V24" s="21"/>
      <c r="W24" s="21"/>
    </row>
    <row r="25" spans="1:27" ht="30" customHeight="1" thickBot="1" x14ac:dyDescent="0.5">
      <c r="A25" s="25" t="s">
        <v>18</v>
      </c>
      <c r="B25" s="74">
        <v>5</v>
      </c>
      <c r="C25" s="56" t="s">
        <v>19</v>
      </c>
      <c r="D25" s="74">
        <v>5</v>
      </c>
      <c r="E25" s="6" t="s">
        <v>20</v>
      </c>
      <c r="K25" s="5"/>
      <c r="L25" s="20"/>
      <c r="M25" s="20"/>
      <c r="N25" s="20"/>
      <c r="O25" s="20"/>
      <c r="P25" s="20"/>
      <c r="Q25" s="23"/>
      <c r="R25" s="137" t="s">
        <v>12</v>
      </c>
      <c r="S25" s="138"/>
      <c r="T25" s="138"/>
      <c r="U25" s="139"/>
      <c r="V25" s="45"/>
      <c r="W25" s="45"/>
    </row>
    <row r="26" spans="1:27" ht="20.25" customHeight="1" x14ac:dyDescent="0.45">
      <c r="B26" s="140" t="s">
        <v>0</v>
      </c>
      <c r="C26" s="141"/>
      <c r="D26" s="144" t="s">
        <v>8</v>
      </c>
      <c r="E26" s="146" t="s">
        <v>15</v>
      </c>
      <c r="F26" s="146"/>
      <c r="G26" s="146"/>
      <c r="H26" s="146"/>
      <c r="I26" s="146"/>
      <c r="J26" s="146"/>
      <c r="K26" s="146"/>
      <c r="L26" s="146"/>
      <c r="M26" s="146" t="s">
        <v>9</v>
      </c>
      <c r="N26" s="147" t="s">
        <v>21</v>
      </c>
      <c r="O26" s="148"/>
      <c r="P26" s="148"/>
      <c r="Q26" s="148"/>
      <c r="R26" s="151" t="s">
        <v>13</v>
      </c>
      <c r="S26" s="152"/>
      <c r="T26" s="146" t="s">
        <v>14</v>
      </c>
      <c r="U26" s="162"/>
      <c r="V26" s="151" t="s">
        <v>22</v>
      </c>
      <c r="W26" s="152"/>
      <c r="X26" s="126" t="s">
        <v>23</v>
      </c>
      <c r="Y26" s="126"/>
      <c r="Z26" s="128" t="s">
        <v>41</v>
      </c>
      <c r="AA26" s="129"/>
    </row>
    <row r="27" spans="1:27" ht="20.25" customHeight="1" thickBot="1" x14ac:dyDescent="0.5">
      <c r="B27" s="142"/>
      <c r="C27" s="143"/>
      <c r="D27" s="145"/>
      <c r="E27" s="132" t="s">
        <v>1</v>
      </c>
      <c r="F27" s="132"/>
      <c r="G27" s="132"/>
      <c r="H27" s="132"/>
      <c r="I27" s="132" t="s">
        <v>2</v>
      </c>
      <c r="J27" s="132"/>
      <c r="K27" s="132"/>
      <c r="L27" s="132"/>
      <c r="M27" s="132"/>
      <c r="N27" s="149"/>
      <c r="O27" s="150"/>
      <c r="P27" s="150"/>
      <c r="Q27" s="150"/>
      <c r="R27" s="153"/>
      <c r="S27" s="154"/>
      <c r="T27" s="132"/>
      <c r="U27" s="163"/>
      <c r="V27" s="153"/>
      <c r="W27" s="154"/>
      <c r="X27" s="127"/>
      <c r="Y27" s="127"/>
      <c r="Z27" s="130"/>
      <c r="AA27" s="131"/>
    </row>
    <row r="28" spans="1:27" ht="24.9" customHeight="1" x14ac:dyDescent="0.45">
      <c r="A28" s="46">
        <v>1</v>
      </c>
      <c r="B28" s="72">
        <v>1</v>
      </c>
      <c r="C28" s="22" t="s">
        <v>5</v>
      </c>
      <c r="D28" s="48"/>
      <c r="E28" s="75">
        <v>0</v>
      </c>
      <c r="F28" s="49" t="s">
        <v>3</v>
      </c>
      <c r="G28" s="77" t="s">
        <v>34</v>
      </c>
      <c r="H28" s="51" t="s">
        <v>4</v>
      </c>
      <c r="I28" s="75">
        <v>6</v>
      </c>
      <c r="J28" s="49" t="s">
        <v>3</v>
      </c>
      <c r="K28" s="77" t="s">
        <v>35</v>
      </c>
      <c r="L28" s="22" t="s">
        <v>4</v>
      </c>
      <c r="M28" s="111" t="s">
        <v>36</v>
      </c>
      <c r="N28" s="75">
        <v>6</v>
      </c>
      <c r="O28" s="22" t="s">
        <v>6</v>
      </c>
      <c r="P28" s="77" t="s">
        <v>35</v>
      </c>
      <c r="Q28" s="49" t="s">
        <v>4</v>
      </c>
      <c r="R28" s="101"/>
      <c r="S28" s="79" t="s">
        <v>7</v>
      </c>
      <c r="T28" s="105"/>
      <c r="U28" s="80" t="s">
        <v>7</v>
      </c>
      <c r="V28" s="105">
        <v>26000</v>
      </c>
      <c r="W28" s="81" t="s">
        <v>7</v>
      </c>
      <c r="X28" s="101">
        <f>3500*6.5</f>
        <v>22750</v>
      </c>
      <c r="Y28" s="80" t="s">
        <v>7</v>
      </c>
      <c r="Z28" s="103">
        <f>MIN(V28,X28)</f>
        <v>22750</v>
      </c>
      <c r="AA28" s="61" t="s">
        <v>7</v>
      </c>
    </row>
    <row r="29" spans="1:27" ht="24.9" customHeight="1" x14ac:dyDescent="0.45">
      <c r="A29" s="18">
        <v>2</v>
      </c>
      <c r="B29" s="73"/>
      <c r="C29" s="7" t="s">
        <v>5</v>
      </c>
      <c r="D29" s="28"/>
      <c r="E29" s="76"/>
      <c r="F29" s="8" t="s">
        <v>3</v>
      </c>
      <c r="G29" s="78"/>
      <c r="H29" s="9" t="s">
        <v>4</v>
      </c>
      <c r="I29" s="76"/>
      <c r="J29" s="8" t="s">
        <v>3</v>
      </c>
      <c r="K29" s="78"/>
      <c r="L29" s="11" t="s">
        <v>4</v>
      </c>
      <c r="M29" s="28"/>
      <c r="N29" s="76"/>
      <c r="O29" s="7" t="s">
        <v>6</v>
      </c>
      <c r="P29" s="78"/>
      <c r="Q29" s="10" t="s">
        <v>4</v>
      </c>
      <c r="R29" s="43"/>
      <c r="S29" s="13" t="s">
        <v>7</v>
      </c>
      <c r="T29" s="57"/>
      <c r="U29" s="8" t="s">
        <v>7</v>
      </c>
      <c r="V29" s="106"/>
      <c r="W29" s="86" t="s">
        <v>7</v>
      </c>
      <c r="X29" s="102"/>
      <c r="Y29" s="87" t="s">
        <v>7</v>
      </c>
      <c r="Z29" s="104"/>
      <c r="AA29" s="62" t="s">
        <v>7</v>
      </c>
    </row>
    <row r="30" spans="1:27" ht="24.9" customHeight="1" x14ac:dyDescent="0.45">
      <c r="A30" s="18">
        <v>3</v>
      </c>
      <c r="B30" s="26"/>
      <c r="C30" s="7" t="s">
        <v>5</v>
      </c>
      <c r="D30" s="28"/>
      <c r="E30" s="30"/>
      <c r="F30" s="8" t="s">
        <v>3</v>
      </c>
      <c r="G30" s="33"/>
      <c r="H30" s="9" t="s">
        <v>4</v>
      </c>
      <c r="I30" s="30"/>
      <c r="J30" s="8" t="s">
        <v>3</v>
      </c>
      <c r="K30" s="33"/>
      <c r="L30" s="7" t="s">
        <v>4</v>
      </c>
      <c r="M30" s="28"/>
      <c r="N30" s="30"/>
      <c r="O30" s="7" t="s">
        <v>6</v>
      </c>
      <c r="P30" s="30"/>
      <c r="Q30" s="8" t="s">
        <v>4</v>
      </c>
      <c r="R30" s="43"/>
      <c r="S30" s="7" t="s">
        <v>7</v>
      </c>
      <c r="T30" s="30"/>
      <c r="U30" s="12" t="s">
        <v>7</v>
      </c>
      <c r="V30" s="57"/>
      <c r="W30" s="59" t="s">
        <v>7</v>
      </c>
      <c r="X30" s="43"/>
      <c r="Y30" s="12" t="s">
        <v>7</v>
      </c>
      <c r="Z30" s="69"/>
      <c r="AA30" s="63" t="s">
        <v>7</v>
      </c>
    </row>
    <row r="31" spans="1:27" ht="24.9" customHeight="1" x14ac:dyDescent="0.45">
      <c r="A31" s="18">
        <v>4</v>
      </c>
      <c r="B31" s="26"/>
      <c r="C31" s="7" t="s">
        <v>5</v>
      </c>
      <c r="D31" s="28"/>
      <c r="E31" s="30"/>
      <c r="F31" s="8" t="s">
        <v>3</v>
      </c>
      <c r="G31" s="33"/>
      <c r="H31" s="9" t="s">
        <v>4</v>
      </c>
      <c r="I31" s="30"/>
      <c r="J31" s="8" t="s">
        <v>3</v>
      </c>
      <c r="K31" s="33"/>
      <c r="L31" s="7" t="s">
        <v>4</v>
      </c>
      <c r="M31" s="28"/>
      <c r="N31" s="30"/>
      <c r="O31" s="7" t="s">
        <v>6</v>
      </c>
      <c r="P31" s="30"/>
      <c r="Q31" s="8" t="s">
        <v>4</v>
      </c>
      <c r="R31" s="43"/>
      <c r="S31" s="13" t="s">
        <v>7</v>
      </c>
      <c r="T31" s="57"/>
      <c r="U31" s="8" t="s">
        <v>7</v>
      </c>
      <c r="V31" s="57"/>
      <c r="W31" s="59" t="s">
        <v>7</v>
      </c>
      <c r="X31" s="43"/>
      <c r="Y31" s="19" t="s">
        <v>7</v>
      </c>
      <c r="Z31" s="68"/>
      <c r="AA31" s="62" t="s">
        <v>7</v>
      </c>
    </row>
    <row r="32" spans="1:27" ht="24.9" customHeight="1" x14ac:dyDescent="0.45">
      <c r="A32" s="18">
        <v>5</v>
      </c>
      <c r="B32" s="26"/>
      <c r="C32" s="7" t="s">
        <v>5</v>
      </c>
      <c r="D32" s="28"/>
      <c r="E32" s="30"/>
      <c r="F32" s="8" t="s">
        <v>3</v>
      </c>
      <c r="G32" s="33"/>
      <c r="H32" s="9" t="s">
        <v>4</v>
      </c>
      <c r="I32" s="30"/>
      <c r="J32" s="8" t="s">
        <v>3</v>
      </c>
      <c r="K32" s="33"/>
      <c r="L32" s="7" t="s">
        <v>4</v>
      </c>
      <c r="M32" s="28"/>
      <c r="N32" s="30"/>
      <c r="O32" s="7" t="s">
        <v>6</v>
      </c>
      <c r="P32" s="30"/>
      <c r="Q32" s="8" t="s">
        <v>4</v>
      </c>
      <c r="R32" s="43"/>
      <c r="S32" s="7" t="s">
        <v>7</v>
      </c>
      <c r="T32" s="30"/>
      <c r="U32" s="12" t="s">
        <v>7</v>
      </c>
      <c r="V32" s="57"/>
      <c r="W32" s="59" t="s">
        <v>7</v>
      </c>
      <c r="X32" s="43"/>
      <c r="Y32" s="12" t="s">
        <v>7</v>
      </c>
      <c r="Z32" s="69"/>
      <c r="AA32" s="63" t="s">
        <v>7</v>
      </c>
    </row>
    <row r="33" spans="1:27" ht="24.9" customHeight="1" x14ac:dyDescent="0.45">
      <c r="A33" s="18">
        <v>6</v>
      </c>
      <c r="B33" s="26"/>
      <c r="C33" s="7" t="s">
        <v>5</v>
      </c>
      <c r="D33" s="28"/>
      <c r="E33" s="30"/>
      <c r="F33" s="8" t="s">
        <v>3</v>
      </c>
      <c r="G33" s="33"/>
      <c r="H33" s="9" t="s">
        <v>4</v>
      </c>
      <c r="I33" s="30"/>
      <c r="J33" s="8" t="s">
        <v>3</v>
      </c>
      <c r="K33" s="33"/>
      <c r="L33" s="7" t="s">
        <v>4</v>
      </c>
      <c r="M33" s="28"/>
      <c r="N33" s="30"/>
      <c r="O33" s="7" t="s">
        <v>6</v>
      </c>
      <c r="P33" s="30"/>
      <c r="Q33" s="8" t="s">
        <v>4</v>
      </c>
      <c r="R33" s="43"/>
      <c r="S33" s="13" t="s">
        <v>7</v>
      </c>
      <c r="T33" s="57"/>
      <c r="U33" s="8" t="s">
        <v>7</v>
      </c>
      <c r="V33" s="57"/>
      <c r="W33" s="59" t="s">
        <v>7</v>
      </c>
      <c r="X33" s="43"/>
      <c r="Y33" s="19" t="s">
        <v>7</v>
      </c>
      <c r="Z33" s="68"/>
      <c r="AA33" s="62" t="s">
        <v>7</v>
      </c>
    </row>
    <row r="34" spans="1:27" ht="24.9" customHeight="1" x14ac:dyDescent="0.45">
      <c r="A34" s="18">
        <v>7</v>
      </c>
      <c r="B34" s="26"/>
      <c r="C34" s="7" t="s">
        <v>5</v>
      </c>
      <c r="D34" s="28"/>
      <c r="E34" s="30"/>
      <c r="F34" s="8" t="s">
        <v>3</v>
      </c>
      <c r="G34" s="33"/>
      <c r="H34" s="9" t="s">
        <v>4</v>
      </c>
      <c r="I34" s="30"/>
      <c r="J34" s="8" t="s">
        <v>3</v>
      </c>
      <c r="K34" s="33"/>
      <c r="L34" s="7" t="s">
        <v>4</v>
      </c>
      <c r="M34" s="28"/>
      <c r="N34" s="30"/>
      <c r="O34" s="7" t="s">
        <v>6</v>
      </c>
      <c r="P34" s="30"/>
      <c r="Q34" s="8" t="s">
        <v>4</v>
      </c>
      <c r="R34" s="43"/>
      <c r="S34" s="7" t="s">
        <v>7</v>
      </c>
      <c r="T34" s="30"/>
      <c r="U34" s="12" t="s">
        <v>7</v>
      </c>
      <c r="V34" s="57"/>
      <c r="W34" s="59" t="s">
        <v>7</v>
      </c>
      <c r="X34" s="43"/>
      <c r="Y34" s="12" t="s">
        <v>7</v>
      </c>
      <c r="Z34" s="69"/>
      <c r="AA34" s="63" t="s">
        <v>7</v>
      </c>
    </row>
    <row r="35" spans="1:27" ht="24.9" customHeight="1" x14ac:dyDescent="0.45">
      <c r="A35" s="18">
        <v>8</v>
      </c>
      <c r="B35" s="26"/>
      <c r="C35" s="7" t="s">
        <v>5</v>
      </c>
      <c r="D35" s="28"/>
      <c r="E35" s="31"/>
      <c r="F35" s="8" t="s">
        <v>3</v>
      </c>
      <c r="G35" s="33"/>
      <c r="H35" s="9" t="s">
        <v>4</v>
      </c>
      <c r="I35" s="30"/>
      <c r="J35" s="8" t="s">
        <v>3</v>
      </c>
      <c r="K35" s="33"/>
      <c r="L35" s="7" t="s">
        <v>4</v>
      </c>
      <c r="M35" s="28"/>
      <c r="N35" s="30"/>
      <c r="O35" s="7" t="s">
        <v>6</v>
      </c>
      <c r="P35" s="30"/>
      <c r="Q35" s="8" t="s">
        <v>4</v>
      </c>
      <c r="R35" s="43"/>
      <c r="S35" s="13" t="s">
        <v>7</v>
      </c>
      <c r="T35" s="57"/>
      <c r="U35" s="8" t="s">
        <v>7</v>
      </c>
      <c r="V35" s="57"/>
      <c r="W35" s="59" t="s">
        <v>7</v>
      </c>
      <c r="X35" s="43"/>
      <c r="Y35" s="19" t="s">
        <v>7</v>
      </c>
      <c r="Z35" s="68"/>
      <c r="AA35" s="62" t="s">
        <v>7</v>
      </c>
    </row>
    <row r="36" spans="1:27" ht="24.9" customHeight="1" x14ac:dyDescent="0.45">
      <c r="A36" s="18">
        <v>9</v>
      </c>
      <c r="B36" s="26"/>
      <c r="C36" s="7" t="s">
        <v>5</v>
      </c>
      <c r="D36" s="28"/>
      <c r="E36" s="30"/>
      <c r="F36" s="8" t="s">
        <v>3</v>
      </c>
      <c r="G36" s="33"/>
      <c r="H36" s="9" t="s">
        <v>4</v>
      </c>
      <c r="I36" s="30"/>
      <c r="J36" s="8" t="s">
        <v>3</v>
      </c>
      <c r="K36" s="33"/>
      <c r="L36" s="7" t="s">
        <v>4</v>
      </c>
      <c r="M36" s="28"/>
      <c r="N36" s="30"/>
      <c r="O36" s="7" t="s">
        <v>6</v>
      </c>
      <c r="P36" s="30"/>
      <c r="Q36" s="8" t="s">
        <v>4</v>
      </c>
      <c r="R36" s="43"/>
      <c r="S36" s="7" t="s">
        <v>7</v>
      </c>
      <c r="T36" s="30"/>
      <c r="U36" s="12" t="s">
        <v>7</v>
      </c>
      <c r="V36" s="57"/>
      <c r="W36" s="59" t="s">
        <v>7</v>
      </c>
      <c r="X36" s="43"/>
      <c r="Y36" s="12" t="s">
        <v>7</v>
      </c>
      <c r="Z36" s="69"/>
      <c r="AA36" s="63" t="s">
        <v>7</v>
      </c>
    </row>
    <row r="37" spans="1:27" ht="24.9" customHeight="1" thickBot="1" x14ac:dyDescent="0.5">
      <c r="A37" s="53">
        <v>10</v>
      </c>
      <c r="B37" s="27"/>
      <c r="C37" s="14" t="s">
        <v>5</v>
      </c>
      <c r="D37" s="29"/>
      <c r="E37" s="32"/>
      <c r="F37" s="15" t="s">
        <v>3</v>
      </c>
      <c r="G37" s="34"/>
      <c r="H37" s="14" t="s">
        <v>4</v>
      </c>
      <c r="I37" s="32"/>
      <c r="J37" s="16" t="s">
        <v>3</v>
      </c>
      <c r="K37" s="34"/>
      <c r="L37" s="14" t="s">
        <v>4</v>
      </c>
      <c r="M37" s="37"/>
      <c r="N37" s="54"/>
      <c r="O37" s="55" t="s">
        <v>6</v>
      </c>
      <c r="P37" s="54"/>
      <c r="Q37" s="15" t="s">
        <v>4</v>
      </c>
      <c r="R37" s="44"/>
      <c r="S37" s="14" t="s">
        <v>7</v>
      </c>
      <c r="T37" s="32"/>
      <c r="U37" s="17" t="s">
        <v>7</v>
      </c>
      <c r="V37" s="54"/>
      <c r="W37" s="55" t="s">
        <v>7</v>
      </c>
      <c r="X37" s="44"/>
      <c r="Y37" s="17" t="s">
        <v>7</v>
      </c>
      <c r="Z37" s="70"/>
      <c r="AA37" s="64" t="s">
        <v>7</v>
      </c>
    </row>
    <row r="38" spans="1:27" ht="26.4" customHeight="1" thickBot="1" x14ac:dyDescent="0.5">
      <c r="A38" s="6"/>
      <c r="I38" s="155" t="s">
        <v>28</v>
      </c>
      <c r="J38" s="155"/>
      <c r="K38" s="155"/>
      <c r="L38" s="156"/>
      <c r="M38" s="166" t="s">
        <v>38</v>
      </c>
      <c r="N38" s="167"/>
      <c r="O38" s="167"/>
      <c r="P38" s="167"/>
      <c r="Q38" s="168"/>
      <c r="V38" s="100"/>
      <c r="W38" s="113" t="s">
        <v>31</v>
      </c>
      <c r="X38" s="107"/>
      <c r="Y38" s="71" t="s">
        <v>7</v>
      </c>
      <c r="Z38" s="107"/>
      <c r="AA38" s="71" t="s">
        <v>7</v>
      </c>
    </row>
    <row r="39" spans="1:27" ht="26.4" customHeight="1" thickBot="1" x14ac:dyDescent="0.5">
      <c r="A39" s="6"/>
      <c r="I39" s="155" t="s">
        <v>29</v>
      </c>
      <c r="J39" s="155"/>
      <c r="K39" s="155"/>
      <c r="L39" s="156"/>
      <c r="M39" s="157" t="s">
        <v>45</v>
      </c>
      <c r="N39" s="158"/>
      <c r="O39" s="158"/>
      <c r="P39" s="158"/>
      <c r="Q39" s="159"/>
      <c r="V39" s="160" t="s">
        <v>32</v>
      </c>
      <c r="W39" s="161"/>
      <c r="X39" s="107">
        <v>22750</v>
      </c>
      <c r="Y39" s="71" t="s">
        <v>7</v>
      </c>
      <c r="Z39" s="107">
        <v>22750</v>
      </c>
      <c r="AA39" s="71" t="s">
        <v>7</v>
      </c>
    </row>
    <row r="40" spans="1:27" ht="26.4" customHeight="1" thickBot="1" x14ac:dyDescent="0.5">
      <c r="A40" s="6"/>
      <c r="K40" s="155" t="s">
        <v>30</v>
      </c>
      <c r="L40" s="156"/>
      <c r="M40" s="157" t="s">
        <v>46</v>
      </c>
      <c r="N40" s="158"/>
      <c r="O40" s="158"/>
      <c r="P40" s="158"/>
      <c r="Q40" s="159"/>
      <c r="R40" s="116" t="s">
        <v>27</v>
      </c>
      <c r="V40" s="160" t="s">
        <v>30</v>
      </c>
      <c r="W40" s="161"/>
      <c r="X40" s="107">
        <v>21000</v>
      </c>
      <c r="Y40" s="71" t="s">
        <v>7</v>
      </c>
      <c r="Z40" s="107">
        <v>21000</v>
      </c>
      <c r="AA40" s="71" t="s">
        <v>7</v>
      </c>
    </row>
  </sheetData>
  <sheetProtection password="E237" sheet="1" objects="1" scenarios="1"/>
  <mergeCells count="53">
    <mergeCell ref="I39:L39"/>
    <mergeCell ref="M39:Q39"/>
    <mergeCell ref="V39:W39"/>
    <mergeCell ref="K40:L40"/>
    <mergeCell ref="M40:Q40"/>
    <mergeCell ref="V40:W40"/>
    <mergeCell ref="V26:W27"/>
    <mergeCell ref="X26:Y27"/>
    <mergeCell ref="Z26:AA27"/>
    <mergeCell ref="E27:H27"/>
    <mergeCell ref="I27:L27"/>
    <mergeCell ref="I38:L38"/>
    <mergeCell ref="M38:Q38"/>
    <mergeCell ref="R25:U25"/>
    <mergeCell ref="B26:C27"/>
    <mergeCell ref="D26:D27"/>
    <mergeCell ref="E26:L26"/>
    <mergeCell ref="M26:M27"/>
    <mergeCell ref="N26:Q27"/>
    <mergeCell ref="R26:S27"/>
    <mergeCell ref="T26:U27"/>
    <mergeCell ref="K23:L23"/>
    <mergeCell ref="M23:Q23"/>
    <mergeCell ref="V23:W23"/>
    <mergeCell ref="T9:U10"/>
    <mergeCell ref="V9:W10"/>
    <mergeCell ref="I21:L21"/>
    <mergeCell ref="M21:Q21"/>
    <mergeCell ref="I22:L22"/>
    <mergeCell ref="M22:Q22"/>
    <mergeCell ref="V22:W22"/>
    <mergeCell ref="X9:Y10"/>
    <mergeCell ref="Z9:AA10"/>
    <mergeCell ref="E10:H10"/>
    <mergeCell ref="I10:L10"/>
    <mergeCell ref="A5:N5"/>
    <mergeCell ref="X6:AA8"/>
    <mergeCell ref="T7:U7"/>
    <mergeCell ref="R8:U8"/>
    <mergeCell ref="B9:C10"/>
    <mergeCell ref="D9:D10"/>
    <mergeCell ref="E9:L9"/>
    <mergeCell ref="M9:M10"/>
    <mergeCell ref="N9:Q10"/>
    <mergeCell ref="R9:S10"/>
    <mergeCell ref="X1:AA1"/>
    <mergeCell ref="A2:AA2"/>
    <mergeCell ref="A3:D3"/>
    <mergeCell ref="E3:M3"/>
    <mergeCell ref="A4:D4"/>
    <mergeCell ref="E4:F4"/>
    <mergeCell ref="I4:K4"/>
    <mergeCell ref="L4:M4"/>
  </mergeCells>
  <phoneticPr fontId="1"/>
  <printOptions horizontalCentered="1"/>
  <pageMargins left="3.937007874015748E-2" right="3.937007874015748E-2" top="0.19685039370078741" bottom="0.11811023622047245" header="0.31496062992125984" footer="0.1574803149606299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showGridLines="0" view="pageBreakPreview" zoomScale="70" zoomScaleNormal="90" zoomScaleSheetLayoutView="70" zoomScalePageLayoutView="70" workbookViewId="0">
      <selection activeCell="P6" sqref="P6"/>
    </sheetView>
  </sheetViews>
  <sheetFormatPr defaultRowHeight="18" x14ac:dyDescent="0.45"/>
  <cols>
    <col min="1" max="1" width="4.69921875" customWidth="1"/>
    <col min="2" max="2" width="8.19921875" customWidth="1"/>
    <col min="3" max="3" width="2.69921875" customWidth="1"/>
    <col min="4" max="4" width="5" customWidth="1"/>
    <col min="5" max="5" width="10.59765625" customWidth="1"/>
    <col min="6" max="6" width="3" customWidth="1"/>
    <col min="7" max="7" width="10.59765625" customWidth="1"/>
    <col min="8" max="8" width="3" customWidth="1"/>
    <col min="9" max="9" width="10.59765625" customWidth="1"/>
    <col min="10" max="10" width="3" customWidth="1"/>
    <col min="11" max="11" width="10.59765625" customWidth="1"/>
    <col min="12" max="12" width="3" customWidth="1"/>
    <col min="13" max="13" width="5" customWidth="1"/>
    <col min="14" max="14" width="10.59765625" customWidth="1"/>
    <col min="15" max="15" width="5.69921875" bestFit="1" customWidth="1"/>
    <col min="16" max="16" width="10.69921875" customWidth="1"/>
    <col min="17" max="17" width="2.8984375" customWidth="1"/>
    <col min="18" max="18" width="19.3984375" customWidth="1"/>
    <col min="19" max="19" width="3" customWidth="1"/>
    <col min="20" max="20" width="19.3984375" customWidth="1"/>
    <col min="21" max="21" width="3" customWidth="1"/>
    <col min="22" max="22" width="19.5" customWidth="1"/>
    <col min="23" max="23" width="3" customWidth="1"/>
    <col min="24" max="24" width="19.3984375" customWidth="1"/>
    <col min="25" max="25" width="3" customWidth="1"/>
    <col min="26" max="26" width="19.5" customWidth="1"/>
    <col min="27" max="27" width="2.8984375" customWidth="1"/>
  </cols>
  <sheetData>
    <row r="1" spans="1:28" ht="32.4" customHeight="1" x14ac:dyDescent="0.4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118" t="s">
        <v>26</v>
      </c>
      <c r="Y1" s="118"/>
      <c r="Z1" s="118"/>
      <c r="AA1" s="118"/>
      <c r="AB1" s="4"/>
    </row>
    <row r="2" spans="1:28" ht="32.4" x14ac:dyDescent="0.45">
      <c r="A2" s="119" t="s">
        <v>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4"/>
    </row>
    <row r="3" spans="1:28" ht="37.950000000000003" customHeight="1" thickBot="1" x14ac:dyDescent="0.6">
      <c r="A3" s="120" t="s">
        <v>10</v>
      </c>
      <c r="B3" s="120"/>
      <c r="C3" s="120"/>
      <c r="D3" s="120"/>
      <c r="E3" s="121" t="s">
        <v>33</v>
      </c>
      <c r="F3" s="121"/>
      <c r="G3" s="121"/>
      <c r="H3" s="121"/>
      <c r="I3" s="121"/>
      <c r="J3" s="121"/>
      <c r="K3" s="121"/>
      <c r="L3" s="121"/>
      <c r="M3" s="121"/>
      <c r="N3" s="114"/>
      <c r="O3" s="112"/>
      <c r="P3" s="112"/>
    </row>
    <row r="4" spans="1:28" ht="37.950000000000003" customHeight="1" thickTop="1" thickBot="1" x14ac:dyDescent="0.6">
      <c r="A4" s="122" t="s">
        <v>17</v>
      </c>
      <c r="B4" s="122"/>
      <c r="C4" s="122"/>
      <c r="D4" s="122"/>
      <c r="E4" s="123">
        <v>15</v>
      </c>
      <c r="F4" s="123"/>
      <c r="G4" s="39" t="s">
        <v>16</v>
      </c>
      <c r="H4" s="38"/>
      <c r="I4" s="124">
        <v>37550</v>
      </c>
      <c r="J4" s="124"/>
      <c r="K4" s="124"/>
      <c r="L4" s="125" t="s">
        <v>7</v>
      </c>
      <c r="M4" s="125"/>
      <c r="N4" s="114"/>
      <c r="O4" s="112"/>
      <c r="P4" s="112"/>
    </row>
    <row r="5" spans="1:28" ht="10.199999999999999" customHeight="1" thickTop="1" x14ac:dyDescent="0.55000000000000004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12"/>
      <c r="P5" s="112"/>
      <c r="X5" s="115"/>
      <c r="Y5" s="115"/>
    </row>
    <row r="6" spans="1:28" ht="24" customHeight="1" x14ac:dyDescent="0.45">
      <c r="A6" s="1"/>
      <c r="B6" s="1"/>
      <c r="C6" s="1"/>
      <c r="D6" s="1"/>
      <c r="E6" s="1"/>
      <c r="F6" s="1"/>
      <c r="G6" s="1"/>
      <c r="H6" s="1"/>
      <c r="I6" s="1"/>
      <c r="O6" s="112"/>
      <c r="P6" s="112"/>
      <c r="Q6" s="23"/>
      <c r="W6" s="41"/>
      <c r="X6" s="134" t="s">
        <v>44</v>
      </c>
      <c r="Y6" s="134"/>
      <c r="Z6" s="134"/>
      <c r="AA6" s="134"/>
    </row>
    <row r="7" spans="1:28" ht="9.75" customHeight="1" x14ac:dyDescent="0.45">
      <c r="A7" s="2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O7" s="112"/>
      <c r="P7" s="112"/>
      <c r="Q7" s="23"/>
      <c r="R7" s="24"/>
      <c r="T7" s="136"/>
      <c r="U7" s="136"/>
      <c r="V7" s="41"/>
      <c r="W7" s="41"/>
      <c r="X7" s="134"/>
      <c r="Y7" s="134"/>
      <c r="Z7" s="134"/>
      <c r="AA7" s="134"/>
    </row>
    <row r="8" spans="1:28" ht="30" customHeight="1" thickBot="1" x14ac:dyDescent="0.5">
      <c r="A8" s="25" t="s">
        <v>18</v>
      </c>
      <c r="B8" s="74">
        <v>5</v>
      </c>
      <c r="C8" s="56" t="s">
        <v>19</v>
      </c>
      <c r="D8" s="74">
        <v>4</v>
      </c>
      <c r="E8" s="6" t="s">
        <v>20</v>
      </c>
      <c r="K8" s="5"/>
      <c r="L8" s="20"/>
      <c r="M8" s="20"/>
      <c r="N8" s="20"/>
      <c r="O8" s="20"/>
      <c r="P8" s="20"/>
      <c r="Q8" s="23"/>
      <c r="R8" s="137" t="s">
        <v>12</v>
      </c>
      <c r="S8" s="138"/>
      <c r="T8" s="138"/>
      <c r="U8" s="139"/>
      <c r="V8" s="45"/>
      <c r="W8" s="45"/>
      <c r="X8" s="135"/>
      <c r="Y8" s="135"/>
      <c r="Z8" s="135"/>
      <c r="AA8" s="135"/>
    </row>
    <row r="9" spans="1:28" ht="20.25" customHeight="1" x14ac:dyDescent="0.45">
      <c r="B9" s="140" t="s">
        <v>0</v>
      </c>
      <c r="C9" s="141"/>
      <c r="D9" s="144" t="s">
        <v>8</v>
      </c>
      <c r="E9" s="146" t="s">
        <v>15</v>
      </c>
      <c r="F9" s="146"/>
      <c r="G9" s="146"/>
      <c r="H9" s="146"/>
      <c r="I9" s="146"/>
      <c r="J9" s="146"/>
      <c r="K9" s="146"/>
      <c r="L9" s="146"/>
      <c r="M9" s="146" t="s">
        <v>9</v>
      </c>
      <c r="N9" s="147" t="s">
        <v>21</v>
      </c>
      <c r="O9" s="148"/>
      <c r="P9" s="148"/>
      <c r="Q9" s="148"/>
      <c r="R9" s="151" t="s">
        <v>13</v>
      </c>
      <c r="S9" s="152"/>
      <c r="T9" s="146" t="s">
        <v>14</v>
      </c>
      <c r="U9" s="162"/>
      <c r="V9" s="151" t="s">
        <v>22</v>
      </c>
      <c r="W9" s="152"/>
      <c r="X9" s="126" t="s">
        <v>23</v>
      </c>
      <c r="Y9" s="126"/>
      <c r="Z9" s="128" t="s">
        <v>41</v>
      </c>
      <c r="AA9" s="129"/>
    </row>
    <row r="10" spans="1:28" ht="20.25" customHeight="1" thickBot="1" x14ac:dyDescent="0.5">
      <c r="B10" s="142"/>
      <c r="C10" s="143"/>
      <c r="D10" s="145"/>
      <c r="E10" s="132" t="s">
        <v>1</v>
      </c>
      <c r="F10" s="132"/>
      <c r="G10" s="132"/>
      <c r="H10" s="132"/>
      <c r="I10" s="132" t="s">
        <v>2</v>
      </c>
      <c r="J10" s="132"/>
      <c r="K10" s="132"/>
      <c r="L10" s="132"/>
      <c r="M10" s="132"/>
      <c r="N10" s="149"/>
      <c r="O10" s="150"/>
      <c r="P10" s="150"/>
      <c r="Q10" s="150"/>
      <c r="R10" s="153"/>
      <c r="S10" s="154"/>
      <c r="T10" s="132"/>
      <c r="U10" s="163"/>
      <c r="V10" s="153"/>
      <c r="W10" s="154"/>
      <c r="X10" s="127"/>
      <c r="Y10" s="127"/>
      <c r="Z10" s="130"/>
      <c r="AA10" s="131"/>
    </row>
    <row r="11" spans="1:28" ht="24.9" customHeight="1" x14ac:dyDescent="0.45">
      <c r="A11" s="46">
        <v>1</v>
      </c>
      <c r="B11" s="72">
        <v>3</v>
      </c>
      <c r="C11" s="22" t="s">
        <v>5</v>
      </c>
      <c r="D11" s="48"/>
      <c r="E11" s="75">
        <v>11</v>
      </c>
      <c r="F11" s="49" t="s">
        <v>3</v>
      </c>
      <c r="G11" s="77" t="s">
        <v>34</v>
      </c>
      <c r="H11" s="51" t="s">
        <v>4</v>
      </c>
      <c r="I11" s="75">
        <v>15</v>
      </c>
      <c r="J11" s="49" t="s">
        <v>3</v>
      </c>
      <c r="K11" s="77" t="s">
        <v>34</v>
      </c>
      <c r="L11" s="22" t="s">
        <v>4</v>
      </c>
      <c r="M11" s="48"/>
      <c r="N11" s="75">
        <v>4</v>
      </c>
      <c r="O11" s="22" t="s">
        <v>6</v>
      </c>
      <c r="P11" s="77" t="s">
        <v>34</v>
      </c>
      <c r="Q11" s="49" t="s">
        <v>4</v>
      </c>
      <c r="R11" s="101">
        <v>10000</v>
      </c>
      <c r="S11" s="79" t="s">
        <v>7</v>
      </c>
      <c r="T11" s="105">
        <v>2200</v>
      </c>
      <c r="U11" s="80" t="s">
        <v>7</v>
      </c>
      <c r="V11" s="105">
        <f>R11-T11</f>
        <v>7800</v>
      </c>
      <c r="W11" s="81" t="s">
        <v>7</v>
      </c>
      <c r="X11" s="101">
        <f>2500*4</f>
        <v>10000</v>
      </c>
      <c r="Y11" s="80" t="s">
        <v>7</v>
      </c>
      <c r="Z11" s="103">
        <f>MIN(V11,X11)</f>
        <v>7800</v>
      </c>
      <c r="AA11" s="61" t="s">
        <v>7</v>
      </c>
    </row>
    <row r="12" spans="1:28" ht="24.9" customHeight="1" x14ac:dyDescent="0.45">
      <c r="A12" s="18">
        <v>2</v>
      </c>
      <c r="B12" s="73">
        <v>4</v>
      </c>
      <c r="C12" s="7" t="s">
        <v>5</v>
      </c>
      <c r="D12" s="111" t="s">
        <v>36</v>
      </c>
      <c r="E12" s="76">
        <v>9</v>
      </c>
      <c r="F12" s="8" t="s">
        <v>3</v>
      </c>
      <c r="G12" s="78" t="s">
        <v>34</v>
      </c>
      <c r="H12" s="9" t="s">
        <v>4</v>
      </c>
      <c r="I12" s="76">
        <v>12</v>
      </c>
      <c r="J12" s="8" t="s">
        <v>3</v>
      </c>
      <c r="K12" s="78" t="s">
        <v>35</v>
      </c>
      <c r="L12" s="11" t="s">
        <v>4</v>
      </c>
      <c r="M12" s="28"/>
      <c r="N12" s="76">
        <v>3</v>
      </c>
      <c r="O12" s="7" t="s">
        <v>6</v>
      </c>
      <c r="P12" s="78" t="s">
        <v>35</v>
      </c>
      <c r="Q12" s="10" t="s">
        <v>4</v>
      </c>
      <c r="R12" s="82"/>
      <c r="S12" s="83" t="s">
        <v>7</v>
      </c>
      <c r="T12" s="84"/>
      <c r="U12" s="85" t="s">
        <v>7</v>
      </c>
      <c r="V12" s="106">
        <v>8000</v>
      </c>
      <c r="W12" s="86" t="s">
        <v>7</v>
      </c>
      <c r="X12" s="102">
        <f>2500*3.5</f>
        <v>8750</v>
      </c>
      <c r="Y12" s="87" t="s">
        <v>7</v>
      </c>
      <c r="Z12" s="104">
        <f>MIN(V12,X12)</f>
        <v>8000</v>
      </c>
      <c r="AA12" s="62" t="s">
        <v>7</v>
      </c>
    </row>
    <row r="13" spans="1:28" ht="24.9" customHeight="1" x14ac:dyDescent="0.45">
      <c r="A13" s="18">
        <v>3</v>
      </c>
      <c r="B13" s="73">
        <v>5</v>
      </c>
      <c r="C13" s="7" t="s">
        <v>5</v>
      </c>
      <c r="D13" s="28"/>
      <c r="E13" s="76">
        <v>20</v>
      </c>
      <c r="F13" s="8" t="s">
        <v>3</v>
      </c>
      <c r="G13" s="78" t="s">
        <v>34</v>
      </c>
      <c r="H13" s="9" t="s">
        <v>4</v>
      </c>
      <c r="I13" s="76">
        <v>22</v>
      </c>
      <c r="J13" s="8" t="s">
        <v>3</v>
      </c>
      <c r="K13" s="78" t="s">
        <v>34</v>
      </c>
      <c r="L13" s="7" t="s">
        <v>4</v>
      </c>
      <c r="M13" s="28"/>
      <c r="N13" s="76">
        <v>2</v>
      </c>
      <c r="O13" s="7" t="s">
        <v>6</v>
      </c>
      <c r="P13" s="78" t="s">
        <v>34</v>
      </c>
      <c r="Q13" s="8" t="s">
        <v>4</v>
      </c>
      <c r="R13" s="82"/>
      <c r="S13" s="89" t="s">
        <v>7</v>
      </c>
      <c r="T13" s="90"/>
      <c r="U13" s="91" t="s">
        <v>7</v>
      </c>
      <c r="V13" s="106">
        <v>5000</v>
      </c>
      <c r="W13" s="86" t="s">
        <v>7</v>
      </c>
      <c r="X13" s="102">
        <f>2500*2</f>
        <v>5000</v>
      </c>
      <c r="Y13" s="91" t="s">
        <v>7</v>
      </c>
      <c r="Z13" s="104">
        <f t="shared" ref="Z13:Z14" si="0">MIN(V13,X13)</f>
        <v>5000</v>
      </c>
      <c r="AA13" s="63" t="s">
        <v>7</v>
      </c>
    </row>
    <row r="14" spans="1:28" ht="24.9" customHeight="1" x14ac:dyDescent="0.45">
      <c r="A14" s="18">
        <v>4</v>
      </c>
      <c r="B14" s="73">
        <v>5</v>
      </c>
      <c r="C14" s="7" t="s">
        <v>5</v>
      </c>
      <c r="D14" s="28"/>
      <c r="E14" s="76">
        <v>22</v>
      </c>
      <c r="F14" s="8" t="s">
        <v>3</v>
      </c>
      <c r="G14" s="78" t="s">
        <v>34</v>
      </c>
      <c r="H14" s="9" t="s">
        <v>4</v>
      </c>
      <c r="I14" s="76">
        <v>23</v>
      </c>
      <c r="J14" s="8" t="s">
        <v>3</v>
      </c>
      <c r="K14" s="78" t="s">
        <v>35</v>
      </c>
      <c r="L14" s="7" t="s">
        <v>4</v>
      </c>
      <c r="M14" s="110" t="s">
        <v>36</v>
      </c>
      <c r="N14" s="76">
        <v>1</v>
      </c>
      <c r="O14" s="7" t="s">
        <v>6</v>
      </c>
      <c r="P14" s="78" t="s">
        <v>35</v>
      </c>
      <c r="Q14" s="8" t="s">
        <v>4</v>
      </c>
      <c r="R14" s="82"/>
      <c r="S14" s="83" t="s">
        <v>7</v>
      </c>
      <c r="T14" s="84"/>
      <c r="U14" s="85" t="s">
        <v>7</v>
      </c>
      <c r="V14" s="106">
        <v>6000</v>
      </c>
      <c r="W14" s="86" t="s">
        <v>7</v>
      </c>
      <c r="X14" s="102">
        <f>3500*1.5</f>
        <v>5250</v>
      </c>
      <c r="Y14" s="87" t="s">
        <v>7</v>
      </c>
      <c r="Z14" s="104">
        <f t="shared" si="0"/>
        <v>5250</v>
      </c>
      <c r="AA14" s="62" t="s">
        <v>7</v>
      </c>
    </row>
    <row r="15" spans="1:28" ht="24.9" customHeight="1" x14ac:dyDescent="0.45">
      <c r="A15" s="18">
        <v>5</v>
      </c>
      <c r="B15" s="26"/>
      <c r="C15" s="7" t="s">
        <v>5</v>
      </c>
      <c r="D15" s="28"/>
      <c r="E15" s="30"/>
      <c r="F15" s="8" t="s">
        <v>3</v>
      </c>
      <c r="G15" s="33"/>
      <c r="H15" s="9" t="s">
        <v>4</v>
      </c>
      <c r="I15" s="30"/>
      <c r="J15" s="8" t="s">
        <v>3</v>
      </c>
      <c r="K15" s="33"/>
      <c r="L15" s="7" t="s">
        <v>4</v>
      </c>
      <c r="M15" s="28"/>
      <c r="N15" s="30"/>
      <c r="O15" s="7" t="s">
        <v>6</v>
      </c>
      <c r="P15" s="30"/>
      <c r="Q15" s="8" t="s">
        <v>4</v>
      </c>
      <c r="R15" s="82"/>
      <c r="S15" s="89" t="s">
        <v>7</v>
      </c>
      <c r="T15" s="90"/>
      <c r="U15" s="91" t="s">
        <v>7</v>
      </c>
      <c r="V15" s="84"/>
      <c r="W15" s="86" t="s">
        <v>7</v>
      </c>
      <c r="X15" s="82"/>
      <c r="Y15" s="91" t="s">
        <v>7</v>
      </c>
      <c r="Z15" s="92"/>
      <c r="AA15" s="63" t="s">
        <v>7</v>
      </c>
    </row>
    <row r="16" spans="1:28" ht="24.9" customHeight="1" x14ac:dyDescent="0.45">
      <c r="A16" s="18">
        <v>6</v>
      </c>
      <c r="B16" s="26"/>
      <c r="C16" s="7" t="s">
        <v>5</v>
      </c>
      <c r="D16" s="28"/>
      <c r="E16" s="30"/>
      <c r="F16" s="8" t="s">
        <v>3</v>
      </c>
      <c r="G16" s="33"/>
      <c r="H16" s="9" t="s">
        <v>4</v>
      </c>
      <c r="I16" s="30"/>
      <c r="J16" s="8" t="s">
        <v>3</v>
      </c>
      <c r="K16" s="33"/>
      <c r="L16" s="7" t="s">
        <v>4</v>
      </c>
      <c r="M16" s="28"/>
      <c r="N16" s="30"/>
      <c r="O16" s="7" t="s">
        <v>6</v>
      </c>
      <c r="P16" s="30"/>
      <c r="Q16" s="8" t="s">
        <v>4</v>
      </c>
      <c r="R16" s="82"/>
      <c r="S16" s="83" t="s">
        <v>7</v>
      </c>
      <c r="T16" s="84"/>
      <c r="U16" s="85" t="s">
        <v>7</v>
      </c>
      <c r="V16" s="84"/>
      <c r="W16" s="86" t="s">
        <v>7</v>
      </c>
      <c r="X16" s="82"/>
      <c r="Y16" s="87" t="s">
        <v>7</v>
      </c>
      <c r="Z16" s="88"/>
      <c r="AA16" s="62" t="s">
        <v>7</v>
      </c>
    </row>
    <row r="17" spans="1:27" ht="24.9" customHeight="1" x14ac:dyDescent="0.45">
      <c r="A17" s="18">
        <v>7</v>
      </c>
      <c r="B17" s="26"/>
      <c r="C17" s="7" t="s">
        <v>5</v>
      </c>
      <c r="D17" s="28"/>
      <c r="E17" s="30"/>
      <c r="F17" s="8" t="s">
        <v>3</v>
      </c>
      <c r="G17" s="33"/>
      <c r="H17" s="9" t="s">
        <v>4</v>
      </c>
      <c r="I17" s="30"/>
      <c r="J17" s="8" t="s">
        <v>3</v>
      </c>
      <c r="K17" s="33"/>
      <c r="L17" s="7" t="s">
        <v>4</v>
      </c>
      <c r="M17" s="28"/>
      <c r="N17" s="30"/>
      <c r="O17" s="7" t="s">
        <v>6</v>
      </c>
      <c r="P17" s="30"/>
      <c r="Q17" s="8" t="s">
        <v>4</v>
      </c>
      <c r="R17" s="82"/>
      <c r="S17" s="89" t="s">
        <v>7</v>
      </c>
      <c r="T17" s="90"/>
      <c r="U17" s="91" t="s">
        <v>7</v>
      </c>
      <c r="V17" s="84"/>
      <c r="W17" s="86" t="s">
        <v>7</v>
      </c>
      <c r="X17" s="82"/>
      <c r="Y17" s="91" t="s">
        <v>7</v>
      </c>
      <c r="Z17" s="92"/>
      <c r="AA17" s="63" t="s">
        <v>7</v>
      </c>
    </row>
    <row r="18" spans="1:27" ht="24.9" customHeight="1" x14ac:dyDescent="0.45">
      <c r="A18" s="18">
        <v>8</v>
      </c>
      <c r="B18" s="26"/>
      <c r="C18" s="7" t="s">
        <v>5</v>
      </c>
      <c r="D18" s="28"/>
      <c r="E18" s="31"/>
      <c r="F18" s="8" t="s">
        <v>3</v>
      </c>
      <c r="G18" s="33"/>
      <c r="H18" s="9" t="s">
        <v>4</v>
      </c>
      <c r="I18" s="30"/>
      <c r="J18" s="8" t="s">
        <v>3</v>
      </c>
      <c r="K18" s="33"/>
      <c r="L18" s="7" t="s">
        <v>4</v>
      </c>
      <c r="M18" s="28"/>
      <c r="N18" s="30"/>
      <c r="O18" s="7" t="s">
        <v>6</v>
      </c>
      <c r="P18" s="30"/>
      <c r="Q18" s="8" t="s">
        <v>4</v>
      </c>
      <c r="R18" s="82"/>
      <c r="S18" s="83" t="s">
        <v>7</v>
      </c>
      <c r="T18" s="84"/>
      <c r="U18" s="85" t="s">
        <v>7</v>
      </c>
      <c r="V18" s="84"/>
      <c r="W18" s="86" t="s">
        <v>7</v>
      </c>
      <c r="X18" s="82"/>
      <c r="Y18" s="87" t="s">
        <v>7</v>
      </c>
      <c r="Z18" s="88"/>
      <c r="AA18" s="62" t="s">
        <v>7</v>
      </c>
    </row>
    <row r="19" spans="1:27" ht="24.9" customHeight="1" x14ac:dyDescent="0.45">
      <c r="A19" s="18">
        <v>9</v>
      </c>
      <c r="B19" s="26"/>
      <c r="C19" s="7" t="s">
        <v>5</v>
      </c>
      <c r="D19" s="28"/>
      <c r="E19" s="30"/>
      <c r="F19" s="8" t="s">
        <v>3</v>
      </c>
      <c r="G19" s="33"/>
      <c r="H19" s="9" t="s">
        <v>4</v>
      </c>
      <c r="I19" s="30"/>
      <c r="J19" s="8" t="s">
        <v>3</v>
      </c>
      <c r="K19" s="33"/>
      <c r="L19" s="7" t="s">
        <v>4</v>
      </c>
      <c r="M19" s="28"/>
      <c r="N19" s="30"/>
      <c r="O19" s="7" t="s">
        <v>6</v>
      </c>
      <c r="P19" s="30"/>
      <c r="Q19" s="8" t="s">
        <v>4</v>
      </c>
      <c r="R19" s="82"/>
      <c r="S19" s="89" t="s">
        <v>7</v>
      </c>
      <c r="T19" s="90"/>
      <c r="U19" s="91" t="s">
        <v>7</v>
      </c>
      <c r="V19" s="84"/>
      <c r="W19" s="86" t="s">
        <v>7</v>
      </c>
      <c r="X19" s="82"/>
      <c r="Y19" s="91" t="s">
        <v>7</v>
      </c>
      <c r="Z19" s="92"/>
      <c r="AA19" s="63" t="s">
        <v>7</v>
      </c>
    </row>
    <row r="20" spans="1:27" ht="24.9" customHeight="1" thickBot="1" x14ac:dyDescent="0.5">
      <c r="A20" s="53">
        <v>10</v>
      </c>
      <c r="B20" s="27"/>
      <c r="C20" s="14" t="s">
        <v>5</v>
      </c>
      <c r="D20" s="29"/>
      <c r="E20" s="32"/>
      <c r="F20" s="15" t="s">
        <v>3</v>
      </c>
      <c r="G20" s="34"/>
      <c r="H20" s="14" t="s">
        <v>4</v>
      </c>
      <c r="I20" s="32"/>
      <c r="J20" s="16" t="s">
        <v>3</v>
      </c>
      <c r="K20" s="34"/>
      <c r="L20" s="14" t="s">
        <v>4</v>
      </c>
      <c r="M20" s="37"/>
      <c r="N20" s="54"/>
      <c r="O20" s="55" t="s">
        <v>6</v>
      </c>
      <c r="P20" s="54"/>
      <c r="Q20" s="15" t="s">
        <v>4</v>
      </c>
      <c r="R20" s="93"/>
      <c r="S20" s="94" t="s">
        <v>7</v>
      </c>
      <c r="T20" s="95"/>
      <c r="U20" s="96" t="s">
        <v>7</v>
      </c>
      <c r="V20" s="97"/>
      <c r="W20" s="98" t="s">
        <v>7</v>
      </c>
      <c r="X20" s="93"/>
      <c r="Y20" s="96" t="s">
        <v>7</v>
      </c>
      <c r="Z20" s="99"/>
      <c r="AA20" s="64" t="s">
        <v>7</v>
      </c>
    </row>
    <row r="21" spans="1:27" ht="26.4" customHeight="1" thickBot="1" x14ac:dyDescent="0.5">
      <c r="A21" s="6"/>
      <c r="I21" s="164" t="s">
        <v>28</v>
      </c>
      <c r="J21" s="164"/>
      <c r="K21" s="164"/>
      <c r="L21" s="165"/>
      <c r="M21" s="157" t="s">
        <v>42</v>
      </c>
      <c r="N21" s="158"/>
      <c r="O21" s="158"/>
      <c r="P21" s="158"/>
      <c r="Q21" s="159"/>
      <c r="R21" s="100"/>
      <c r="S21" s="100"/>
      <c r="T21" s="100"/>
      <c r="U21" s="113"/>
      <c r="V21" s="100"/>
      <c r="W21" s="113" t="s">
        <v>31</v>
      </c>
      <c r="X21" s="107">
        <f>SUM(X11,X12,X13)</f>
        <v>23750</v>
      </c>
      <c r="Y21" s="71" t="s">
        <v>7</v>
      </c>
      <c r="Z21" s="107">
        <f>SUM(Z11,Z12,Z13)</f>
        <v>20800</v>
      </c>
      <c r="AA21" s="71" t="s">
        <v>7</v>
      </c>
    </row>
    <row r="22" spans="1:27" ht="26.4" customHeight="1" thickBot="1" x14ac:dyDescent="0.5">
      <c r="A22" s="6"/>
      <c r="I22" s="155" t="s">
        <v>29</v>
      </c>
      <c r="J22" s="155"/>
      <c r="K22" s="155"/>
      <c r="L22" s="156"/>
      <c r="M22" s="157" t="s">
        <v>37</v>
      </c>
      <c r="N22" s="158"/>
      <c r="O22" s="158"/>
      <c r="P22" s="158"/>
      <c r="Q22" s="159"/>
      <c r="R22" s="100"/>
      <c r="S22" s="100"/>
      <c r="T22" s="108"/>
      <c r="U22" s="108"/>
      <c r="V22" s="160" t="s">
        <v>32</v>
      </c>
      <c r="W22" s="161"/>
      <c r="X22" s="107">
        <v>5250</v>
      </c>
      <c r="Y22" s="71" t="s">
        <v>7</v>
      </c>
      <c r="Z22" s="107">
        <v>5250</v>
      </c>
      <c r="AA22" s="71" t="s">
        <v>7</v>
      </c>
    </row>
    <row r="23" spans="1:27" ht="26.4" customHeight="1" thickBot="1" x14ac:dyDescent="0.5">
      <c r="A23" s="6"/>
      <c r="K23" s="155" t="s">
        <v>30</v>
      </c>
      <c r="L23" s="156"/>
      <c r="M23" s="157" t="s">
        <v>43</v>
      </c>
      <c r="N23" s="158"/>
      <c r="O23" s="158"/>
      <c r="P23" s="158"/>
      <c r="Q23" s="159"/>
      <c r="R23" s="117" t="s">
        <v>27</v>
      </c>
      <c r="S23" s="100"/>
      <c r="T23" s="108"/>
      <c r="U23" s="108"/>
      <c r="V23" s="160" t="s">
        <v>30</v>
      </c>
      <c r="W23" s="161"/>
      <c r="X23" s="107">
        <f>SUM(X21:X22)</f>
        <v>29000</v>
      </c>
      <c r="Y23" s="71" t="s">
        <v>7</v>
      </c>
      <c r="Z23" s="107">
        <f>SUM(Z21:Z22)</f>
        <v>26050</v>
      </c>
      <c r="AA23" s="71" t="s">
        <v>7</v>
      </c>
    </row>
    <row r="24" spans="1:27" ht="23.4" customHeight="1" x14ac:dyDescent="0.45">
      <c r="A24" s="6"/>
      <c r="M24" s="21"/>
      <c r="N24" s="21"/>
      <c r="O24" s="21"/>
      <c r="P24" s="21"/>
      <c r="Q24" s="21"/>
      <c r="V24" s="21"/>
      <c r="W24" s="21"/>
    </row>
    <row r="25" spans="1:27" ht="30" customHeight="1" thickBot="1" x14ac:dyDescent="0.5">
      <c r="A25" s="25" t="s">
        <v>18</v>
      </c>
      <c r="B25" s="74">
        <v>5</v>
      </c>
      <c r="C25" s="56" t="s">
        <v>19</v>
      </c>
      <c r="D25" s="74">
        <v>5</v>
      </c>
      <c r="E25" s="6" t="s">
        <v>20</v>
      </c>
      <c r="K25" s="5"/>
      <c r="L25" s="20"/>
      <c r="M25" s="20"/>
      <c r="N25" s="20"/>
      <c r="O25" s="20"/>
      <c r="P25" s="20"/>
      <c r="Q25" s="23"/>
      <c r="R25" s="137" t="s">
        <v>12</v>
      </c>
      <c r="S25" s="138"/>
      <c r="T25" s="138"/>
      <c r="U25" s="139"/>
      <c r="V25" s="45"/>
      <c r="W25" s="45"/>
    </row>
    <row r="26" spans="1:27" ht="20.25" customHeight="1" x14ac:dyDescent="0.45">
      <c r="B26" s="140" t="s">
        <v>0</v>
      </c>
      <c r="C26" s="141"/>
      <c r="D26" s="144" t="s">
        <v>8</v>
      </c>
      <c r="E26" s="146" t="s">
        <v>15</v>
      </c>
      <c r="F26" s="146"/>
      <c r="G26" s="146"/>
      <c r="H26" s="146"/>
      <c r="I26" s="146"/>
      <c r="J26" s="146"/>
      <c r="K26" s="146"/>
      <c r="L26" s="146"/>
      <c r="M26" s="146" t="s">
        <v>9</v>
      </c>
      <c r="N26" s="147" t="s">
        <v>21</v>
      </c>
      <c r="O26" s="148"/>
      <c r="P26" s="148"/>
      <c r="Q26" s="148"/>
      <c r="R26" s="151" t="s">
        <v>13</v>
      </c>
      <c r="S26" s="152"/>
      <c r="T26" s="146" t="s">
        <v>14</v>
      </c>
      <c r="U26" s="162"/>
      <c r="V26" s="151" t="s">
        <v>22</v>
      </c>
      <c r="W26" s="152"/>
      <c r="X26" s="126" t="s">
        <v>23</v>
      </c>
      <c r="Y26" s="126"/>
      <c r="Z26" s="128" t="s">
        <v>41</v>
      </c>
      <c r="AA26" s="129"/>
    </row>
    <row r="27" spans="1:27" ht="20.25" customHeight="1" thickBot="1" x14ac:dyDescent="0.5">
      <c r="B27" s="142"/>
      <c r="C27" s="143"/>
      <c r="D27" s="145"/>
      <c r="E27" s="132" t="s">
        <v>1</v>
      </c>
      <c r="F27" s="132"/>
      <c r="G27" s="132"/>
      <c r="H27" s="132"/>
      <c r="I27" s="132" t="s">
        <v>2</v>
      </c>
      <c r="J27" s="132"/>
      <c r="K27" s="132"/>
      <c r="L27" s="132"/>
      <c r="M27" s="132"/>
      <c r="N27" s="149"/>
      <c r="O27" s="150"/>
      <c r="P27" s="150"/>
      <c r="Q27" s="150"/>
      <c r="R27" s="153"/>
      <c r="S27" s="154"/>
      <c r="T27" s="132"/>
      <c r="U27" s="163"/>
      <c r="V27" s="153"/>
      <c r="W27" s="154"/>
      <c r="X27" s="127"/>
      <c r="Y27" s="127"/>
      <c r="Z27" s="130"/>
      <c r="AA27" s="131"/>
    </row>
    <row r="28" spans="1:27" ht="24.9" customHeight="1" x14ac:dyDescent="0.45">
      <c r="A28" s="46">
        <v>1</v>
      </c>
      <c r="B28" s="72">
        <v>1</v>
      </c>
      <c r="C28" s="22" t="s">
        <v>5</v>
      </c>
      <c r="D28" s="109"/>
      <c r="E28" s="75">
        <v>10</v>
      </c>
      <c r="F28" s="49" t="s">
        <v>3</v>
      </c>
      <c r="G28" s="77" t="s">
        <v>34</v>
      </c>
      <c r="H28" s="51" t="s">
        <v>4</v>
      </c>
      <c r="I28" s="75">
        <v>12</v>
      </c>
      <c r="J28" s="49" t="s">
        <v>3</v>
      </c>
      <c r="K28" s="77" t="s">
        <v>47</v>
      </c>
      <c r="L28" s="22" t="s">
        <v>4</v>
      </c>
      <c r="M28" s="48"/>
      <c r="N28" s="76">
        <v>2</v>
      </c>
      <c r="O28" s="7" t="s">
        <v>6</v>
      </c>
      <c r="P28" s="78" t="s">
        <v>47</v>
      </c>
      <c r="Q28" s="49" t="s">
        <v>4</v>
      </c>
      <c r="R28" s="42"/>
      <c r="S28" s="22" t="s">
        <v>7</v>
      </c>
      <c r="T28" s="35"/>
      <c r="U28" s="52" t="s">
        <v>7</v>
      </c>
      <c r="V28" s="105">
        <v>8250</v>
      </c>
      <c r="W28" s="81" t="s">
        <v>7</v>
      </c>
      <c r="X28" s="101">
        <f>2500*2.75</f>
        <v>6875</v>
      </c>
      <c r="Y28" s="80" t="s">
        <v>7</v>
      </c>
      <c r="Z28" s="103">
        <f>MIN(V28,X28)</f>
        <v>6875</v>
      </c>
      <c r="AA28" s="61" t="s">
        <v>7</v>
      </c>
    </row>
    <row r="29" spans="1:27" ht="24.9" customHeight="1" x14ac:dyDescent="0.45">
      <c r="A29" s="18">
        <v>2</v>
      </c>
      <c r="B29" s="73">
        <v>2</v>
      </c>
      <c r="C29" s="7" t="s">
        <v>5</v>
      </c>
      <c r="D29" s="28"/>
      <c r="E29" s="76">
        <v>22</v>
      </c>
      <c r="F29" s="8" t="s">
        <v>3</v>
      </c>
      <c r="G29" s="78" t="s">
        <v>34</v>
      </c>
      <c r="H29" s="9" t="s">
        <v>4</v>
      </c>
      <c r="I29" s="76">
        <v>23</v>
      </c>
      <c r="J29" s="8" t="s">
        <v>3</v>
      </c>
      <c r="K29" s="78" t="s">
        <v>35</v>
      </c>
      <c r="L29" s="7" t="s">
        <v>4</v>
      </c>
      <c r="M29" s="110" t="s">
        <v>36</v>
      </c>
      <c r="N29" s="76">
        <v>1</v>
      </c>
      <c r="O29" s="7" t="s">
        <v>6</v>
      </c>
      <c r="P29" s="78" t="s">
        <v>35</v>
      </c>
      <c r="Q29" s="10" t="s">
        <v>4</v>
      </c>
      <c r="R29" s="43"/>
      <c r="S29" s="13" t="s">
        <v>7</v>
      </c>
      <c r="T29" s="57"/>
      <c r="U29" s="8" t="s">
        <v>7</v>
      </c>
      <c r="V29" s="106">
        <v>6000</v>
      </c>
      <c r="W29" s="86" t="s">
        <v>7</v>
      </c>
      <c r="X29" s="102">
        <f>3500*1.5</f>
        <v>5250</v>
      </c>
      <c r="Y29" s="87" t="s">
        <v>7</v>
      </c>
      <c r="Z29" s="104">
        <f>MIN(V29,X29)</f>
        <v>5250</v>
      </c>
      <c r="AA29" s="62" t="s">
        <v>7</v>
      </c>
    </row>
    <row r="30" spans="1:27" ht="24.9" customHeight="1" x14ac:dyDescent="0.45">
      <c r="A30" s="18">
        <v>3</v>
      </c>
      <c r="B30" s="26"/>
      <c r="C30" s="7" t="s">
        <v>5</v>
      </c>
      <c r="D30" s="28"/>
      <c r="E30" s="30"/>
      <c r="F30" s="8" t="s">
        <v>3</v>
      </c>
      <c r="G30" s="78"/>
      <c r="H30" s="9" t="s">
        <v>4</v>
      </c>
      <c r="I30" s="30"/>
      <c r="J30" s="8" t="s">
        <v>3</v>
      </c>
      <c r="K30" s="33"/>
      <c r="L30" s="7" t="s">
        <v>4</v>
      </c>
      <c r="M30" s="28"/>
      <c r="N30" s="30"/>
      <c r="O30" s="7" t="s">
        <v>6</v>
      </c>
      <c r="P30" s="30"/>
      <c r="Q30" s="8" t="s">
        <v>4</v>
      </c>
      <c r="R30" s="43"/>
      <c r="S30" s="7" t="s">
        <v>7</v>
      </c>
      <c r="T30" s="30"/>
      <c r="U30" s="12" t="s">
        <v>7</v>
      </c>
      <c r="V30" s="57"/>
      <c r="W30" s="59" t="s">
        <v>7</v>
      </c>
      <c r="X30" s="43"/>
      <c r="Y30" s="12" t="s">
        <v>7</v>
      </c>
      <c r="Z30" s="69"/>
      <c r="AA30" s="63" t="s">
        <v>7</v>
      </c>
    </row>
    <row r="31" spans="1:27" ht="24.9" customHeight="1" x14ac:dyDescent="0.45">
      <c r="A31" s="18">
        <v>4</v>
      </c>
      <c r="B31" s="26"/>
      <c r="C31" s="7" t="s">
        <v>5</v>
      </c>
      <c r="D31" s="28"/>
      <c r="E31" s="30"/>
      <c r="F31" s="8" t="s">
        <v>3</v>
      </c>
      <c r="G31" s="78"/>
      <c r="H31" s="9" t="s">
        <v>4</v>
      </c>
      <c r="I31" s="30"/>
      <c r="J31" s="8" t="s">
        <v>3</v>
      </c>
      <c r="K31" s="33"/>
      <c r="L31" s="7" t="s">
        <v>4</v>
      </c>
      <c r="M31" s="28"/>
      <c r="N31" s="30"/>
      <c r="O31" s="7" t="s">
        <v>6</v>
      </c>
      <c r="P31" s="30"/>
      <c r="Q31" s="8" t="s">
        <v>4</v>
      </c>
      <c r="R31" s="43"/>
      <c r="S31" s="13" t="s">
        <v>7</v>
      </c>
      <c r="T31" s="57"/>
      <c r="U31" s="8" t="s">
        <v>7</v>
      </c>
      <c r="V31" s="57"/>
      <c r="W31" s="59" t="s">
        <v>7</v>
      </c>
      <c r="X31" s="43"/>
      <c r="Y31" s="19" t="s">
        <v>7</v>
      </c>
      <c r="Z31" s="68"/>
      <c r="AA31" s="62" t="s">
        <v>7</v>
      </c>
    </row>
    <row r="32" spans="1:27" ht="24.9" customHeight="1" x14ac:dyDescent="0.45">
      <c r="A32" s="18">
        <v>5</v>
      </c>
      <c r="B32" s="26"/>
      <c r="C32" s="7" t="s">
        <v>5</v>
      </c>
      <c r="D32" s="28"/>
      <c r="E32" s="30"/>
      <c r="F32" s="8" t="s">
        <v>3</v>
      </c>
      <c r="G32" s="33"/>
      <c r="H32" s="9" t="s">
        <v>4</v>
      </c>
      <c r="I32" s="30"/>
      <c r="J32" s="8" t="s">
        <v>3</v>
      </c>
      <c r="K32" s="33"/>
      <c r="L32" s="7" t="s">
        <v>4</v>
      </c>
      <c r="M32" s="28"/>
      <c r="N32" s="30"/>
      <c r="O32" s="7" t="s">
        <v>6</v>
      </c>
      <c r="P32" s="30"/>
      <c r="Q32" s="8" t="s">
        <v>4</v>
      </c>
      <c r="R32" s="43"/>
      <c r="S32" s="7" t="s">
        <v>7</v>
      </c>
      <c r="T32" s="30"/>
      <c r="U32" s="12" t="s">
        <v>7</v>
      </c>
      <c r="V32" s="57"/>
      <c r="W32" s="59" t="s">
        <v>7</v>
      </c>
      <c r="X32" s="43"/>
      <c r="Y32" s="12" t="s">
        <v>7</v>
      </c>
      <c r="Z32" s="69"/>
      <c r="AA32" s="63" t="s">
        <v>7</v>
      </c>
    </row>
    <row r="33" spans="1:27" ht="24.9" customHeight="1" x14ac:dyDescent="0.45">
      <c r="A33" s="18">
        <v>6</v>
      </c>
      <c r="B33" s="26"/>
      <c r="C33" s="7" t="s">
        <v>5</v>
      </c>
      <c r="D33" s="28"/>
      <c r="E33" s="30"/>
      <c r="F33" s="8" t="s">
        <v>3</v>
      </c>
      <c r="G33" s="33"/>
      <c r="H33" s="9" t="s">
        <v>4</v>
      </c>
      <c r="I33" s="30"/>
      <c r="J33" s="8" t="s">
        <v>3</v>
      </c>
      <c r="K33" s="33"/>
      <c r="L33" s="7" t="s">
        <v>4</v>
      </c>
      <c r="M33" s="28"/>
      <c r="N33" s="30"/>
      <c r="O33" s="7" t="s">
        <v>6</v>
      </c>
      <c r="P33" s="30"/>
      <c r="Q33" s="8" t="s">
        <v>4</v>
      </c>
      <c r="R33" s="43"/>
      <c r="S33" s="13" t="s">
        <v>7</v>
      </c>
      <c r="T33" s="57"/>
      <c r="U33" s="8" t="s">
        <v>7</v>
      </c>
      <c r="V33" s="57"/>
      <c r="W33" s="59" t="s">
        <v>7</v>
      </c>
      <c r="X33" s="43"/>
      <c r="Y33" s="19" t="s">
        <v>7</v>
      </c>
      <c r="Z33" s="68"/>
      <c r="AA33" s="62" t="s">
        <v>7</v>
      </c>
    </row>
    <row r="34" spans="1:27" ht="24.9" customHeight="1" x14ac:dyDescent="0.45">
      <c r="A34" s="18">
        <v>7</v>
      </c>
      <c r="B34" s="26"/>
      <c r="C34" s="7" t="s">
        <v>5</v>
      </c>
      <c r="D34" s="28"/>
      <c r="E34" s="30"/>
      <c r="F34" s="8" t="s">
        <v>3</v>
      </c>
      <c r="G34" s="33"/>
      <c r="H34" s="9" t="s">
        <v>4</v>
      </c>
      <c r="I34" s="30"/>
      <c r="J34" s="8" t="s">
        <v>3</v>
      </c>
      <c r="K34" s="33"/>
      <c r="L34" s="7" t="s">
        <v>4</v>
      </c>
      <c r="M34" s="28"/>
      <c r="N34" s="30"/>
      <c r="O34" s="7" t="s">
        <v>6</v>
      </c>
      <c r="P34" s="30"/>
      <c r="Q34" s="8" t="s">
        <v>4</v>
      </c>
      <c r="R34" s="43"/>
      <c r="S34" s="7" t="s">
        <v>7</v>
      </c>
      <c r="T34" s="30"/>
      <c r="U34" s="12" t="s">
        <v>7</v>
      </c>
      <c r="V34" s="57"/>
      <c r="W34" s="59" t="s">
        <v>7</v>
      </c>
      <c r="X34" s="43"/>
      <c r="Y34" s="12" t="s">
        <v>7</v>
      </c>
      <c r="Z34" s="69"/>
      <c r="AA34" s="63" t="s">
        <v>7</v>
      </c>
    </row>
    <row r="35" spans="1:27" ht="24.9" customHeight="1" x14ac:dyDescent="0.45">
      <c r="A35" s="18">
        <v>8</v>
      </c>
      <c r="B35" s="26"/>
      <c r="C35" s="7" t="s">
        <v>5</v>
      </c>
      <c r="D35" s="28"/>
      <c r="E35" s="31"/>
      <c r="F35" s="8" t="s">
        <v>3</v>
      </c>
      <c r="G35" s="33"/>
      <c r="H35" s="9" t="s">
        <v>4</v>
      </c>
      <c r="I35" s="30"/>
      <c r="J35" s="8" t="s">
        <v>3</v>
      </c>
      <c r="K35" s="33"/>
      <c r="L35" s="7" t="s">
        <v>4</v>
      </c>
      <c r="M35" s="28"/>
      <c r="N35" s="30"/>
      <c r="O35" s="7" t="s">
        <v>6</v>
      </c>
      <c r="P35" s="30"/>
      <c r="Q35" s="8" t="s">
        <v>4</v>
      </c>
      <c r="R35" s="43"/>
      <c r="S35" s="13" t="s">
        <v>7</v>
      </c>
      <c r="T35" s="57"/>
      <c r="U35" s="8" t="s">
        <v>7</v>
      </c>
      <c r="V35" s="57"/>
      <c r="W35" s="59" t="s">
        <v>7</v>
      </c>
      <c r="X35" s="43"/>
      <c r="Y35" s="19" t="s">
        <v>7</v>
      </c>
      <c r="Z35" s="68"/>
      <c r="AA35" s="62" t="s">
        <v>7</v>
      </c>
    </row>
    <row r="36" spans="1:27" ht="24.9" customHeight="1" x14ac:dyDescent="0.45">
      <c r="A36" s="18">
        <v>9</v>
      </c>
      <c r="B36" s="26"/>
      <c r="C36" s="7" t="s">
        <v>5</v>
      </c>
      <c r="D36" s="28"/>
      <c r="E36" s="30"/>
      <c r="F36" s="8" t="s">
        <v>3</v>
      </c>
      <c r="G36" s="33"/>
      <c r="H36" s="9" t="s">
        <v>4</v>
      </c>
      <c r="I36" s="30"/>
      <c r="J36" s="8" t="s">
        <v>3</v>
      </c>
      <c r="K36" s="33"/>
      <c r="L36" s="7" t="s">
        <v>4</v>
      </c>
      <c r="M36" s="28"/>
      <c r="N36" s="30"/>
      <c r="O36" s="7" t="s">
        <v>6</v>
      </c>
      <c r="P36" s="30"/>
      <c r="Q36" s="8" t="s">
        <v>4</v>
      </c>
      <c r="R36" s="43"/>
      <c r="S36" s="7" t="s">
        <v>7</v>
      </c>
      <c r="T36" s="30"/>
      <c r="U36" s="12" t="s">
        <v>7</v>
      </c>
      <c r="V36" s="57"/>
      <c r="W36" s="59" t="s">
        <v>7</v>
      </c>
      <c r="X36" s="43"/>
      <c r="Y36" s="12" t="s">
        <v>7</v>
      </c>
      <c r="Z36" s="69"/>
      <c r="AA36" s="63" t="s">
        <v>7</v>
      </c>
    </row>
    <row r="37" spans="1:27" ht="24.9" customHeight="1" thickBot="1" x14ac:dyDescent="0.5">
      <c r="A37" s="53">
        <v>10</v>
      </c>
      <c r="B37" s="27"/>
      <c r="C37" s="14" t="s">
        <v>5</v>
      </c>
      <c r="D37" s="29"/>
      <c r="E37" s="32"/>
      <c r="F37" s="15" t="s">
        <v>3</v>
      </c>
      <c r="G37" s="34"/>
      <c r="H37" s="14" t="s">
        <v>4</v>
      </c>
      <c r="I37" s="32"/>
      <c r="J37" s="16" t="s">
        <v>3</v>
      </c>
      <c r="K37" s="34"/>
      <c r="L37" s="14" t="s">
        <v>4</v>
      </c>
      <c r="M37" s="37"/>
      <c r="N37" s="54"/>
      <c r="O37" s="55" t="s">
        <v>6</v>
      </c>
      <c r="P37" s="54"/>
      <c r="Q37" s="15" t="s">
        <v>4</v>
      </c>
      <c r="R37" s="44"/>
      <c r="S37" s="14" t="s">
        <v>7</v>
      </c>
      <c r="T37" s="32"/>
      <c r="U37" s="17" t="s">
        <v>7</v>
      </c>
      <c r="V37" s="54"/>
      <c r="W37" s="55" t="s">
        <v>7</v>
      </c>
      <c r="X37" s="44"/>
      <c r="Y37" s="17" t="s">
        <v>7</v>
      </c>
      <c r="Z37" s="70"/>
      <c r="AA37" s="64" t="s">
        <v>7</v>
      </c>
    </row>
    <row r="38" spans="1:27" ht="26.4" customHeight="1" thickBot="1" x14ac:dyDescent="0.5">
      <c r="A38" s="6"/>
      <c r="I38" s="164" t="s">
        <v>28</v>
      </c>
      <c r="J38" s="164"/>
      <c r="K38" s="164"/>
      <c r="L38" s="165"/>
      <c r="M38" s="157" t="s">
        <v>49</v>
      </c>
      <c r="N38" s="158"/>
      <c r="O38" s="158"/>
      <c r="P38" s="158"/>
      <c r="Q38" s="159"/>
      <c r="V38" s="100"/>
      <c r="W38" s="113" t="s">
        <v>31</v>
      </c>
      <c r="X38" s="107">
        <v>6250</v>
      </c>
      <c r="Y38" s="71" t="s">
        <v>7</v>
      </c>
      <c r="Z38" s="107">
        <v>6250</v>
      </c>
      <c r="AA38" s="71" t="s">
        <v>7</v>
      </c>
    </row>
    <row r="39" spans="1:27" ht="26.4" customHeight="1" thickBot="1" x14ac:dyDescent="0.5">
      <c r="A39" s="6"/>
      <c r="I39" s="155" t="s">
        <v>29</v>
      </c>
      <c r="J39" s="155"/>
      <c r="K39" s="155"/>
      <c r="L39" s="156"/>
      <c r="M39" s="157" t="s">
        <v>37</v>
      </c>
      <c r="N39" s="158"/>
      <c r="O39" s="158"/>
      <c r="P39" s="158"/>
      <c r="Q39" s="159"/>
      <c r="V39" s="160" t="s">
        <v>32</v>
      </c>
      <c r="W39" s="161"/>
      <c r="X39" s="107">
        <v>5250</v>
      </c>
      <c r="Y39" s="71" t="s">
        <v>7</v>
      </c>
      <c r="Z39" s="107">
        <v>5250</v>
      </c>
      <c r="AA39" s="71" t="s">
        <v>7</v>
      </c>
    </row>
    <row r="40" spans="1:27" ht="26.4" customHeight="1" thickBot="1" x14ac:dyDescent="0.5">
      <c r="A40" s="6"/>
      <c r="K40" s="155" t="s">
        <v>30</v>
      </c>
      <c r="L40" s="156"/>
      <c r="M40" s="157" t="s">
        <v>48</v>
      </c>
      <c r="N40" s="158"/>
      <c r="O40" s="158"/>
      <c r="P40" s="158"/>
      <c r="Q40" s="159"/>
      <c r="R40" s="116" t="s">
        <v>27</v>
      </c>
      <c r="V40" s="160" t="s">
        <v>30</v>
      </c>
      <c r="W40" s="161"/>
      <c r="X40" s="107">
        <f>SUM(X38:X39)</f>
        <v>11500</v>
      </c>
      <c r="Y40" s="71" t="s">
        <v>7</v>
      </c>
      <c r="Z40" s="107">
        <f>SUM(Z38:Z39)</f>
        <v>11500</v>
      </c>
      <c r="AA40" s="71" t="s">
        <v>7</v>
      </c>
    </row>
    <row r="41" spans="1:27" x14ac:dyDescent="0.45">
      <c r="X41" s="100"/>
    </row>
  </sheetData>
  <sheetProtection password="E237" sheet="1" objects="1" scenarios="1"/>
  <mergeCells count="53">
    <mergeCell ref="I39:L39"/>
    <mergeCell ref="M39:Q39"/>
    <mergeCell ref="V39:W39"/>
    <mergeCell ref="K40:L40"/>
    <mergeCell ref="M40:Q40"/>
    <mergeCell ref="V40:W40"/>
    <mergeCell ref="V26:W27"/>
    <mergeCell ref="X26:Y27"/>
    <mergeCell ref="Z26:AA27"/>
    <mergeCell ref="E27:H27"/>
    <mergeCell ref="I27:L27"/>
    <mergeCell ref="I38:L38"/>
    <mergeCell ref="M38:Q38"/>
    <mergeCell ref="R25:U25"/>
    <mergeCell ref="B26:C27"/>
    <mergeCell ref="D26:D27"/>
    <mergeCell ref="E26:L26"/>
    <mergeCell ref="M26:M27"/>
    <mergeCell ref="N26:Q27"/>
    <mergeCell ref="R26:S27"/>
    <mergeCell ref="T26:U27"/>
    <mergeCell ref="K23:L23"/>
    <mergeCell ref="M23:Q23"/>
    <mergeCell ref="V23:W23"/>
    <mergeCell ref="T9:U10"/>
    <mergeCell ref="V9:W10"/>
    <mergeCell ref="I21:L21"/>
    <mergeCell ref="M21:Q21"/>
    <mergeCell ref="I22:L22"/>
    <mergeCell ref="M22:Q22"/>
    <mergeCell ref="V22:W22"/>
    <mergeCell ref="X9:Y10"/>
    <mergeCell ref="Z9:AA10"/>
    <mergeCell ref="E10:H10"/>
    <mergeCell ref="I10:L10"/>
    <mergeCell ref="A5:N5"/>
    <mergeCell ref="X6:AA8"/>
    <mergeCell ref="T7:U7"/>
    <mergeCell ref="R8:U8"/>
    <mergeCell ref="B9:C10"/>
    <mergeCell ref="D9:D10"/>
    <mergeCell ref="E9:L9"/>
    <mergeCell ref="M9:M10"/>
    <mergeCell ref="N9:Q10"/>
    <mergeCell ref="R9:S10"/>
    <mergeCell ref="X1:AA1"/>
    <mergeCell ref="A2:AA2"/>
    <mergeCell ref="A3:D3"/>
    <mergeCell ref="E3:M3"/>
    <mergeCell ref="A4:D4"/>
    <mergeCell ref="E4:F4"/>
    <mergeCell ref="I4:K4"/>
    <mergeCell ref="L4:M4"/>
  </mergeCells>
  <phoneticPr fontId="1"/>
  <printOptions horizontalCentered="1"/>
  <pageMargins left="3.937007874015748E-2" right="3.937007874015748E-2" top="0.19685039370078741" bottom="0.11811023622047245" header="0.31496062992125984" footer="0.15748031496062992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showGridLines="0" tabSelected="1" view="pageBreakPreview" zoomScale="70" zoomScaleNormal="70" zoomScaleSheetLayoutView="70" zoomScalePageLayoutView="70" workbookViewId="0">
      <selection activeCell="B11" sqref="B11"/>
    </sheetView>
  </sheetViews>
  <sheetFormatPr defaultRowHeight="18" x14ac:dyDescent="0.45"/>
  <cols>
    <col min="1" max="1" width="4.8984375" customWidth="1"/>
    <col min="2" max="2" width="8.09765625" customWidth="1"/>
    <col min="3" max="3" width="3.09765625" customWidth="1"/>
    <col min="4" max="4" width="5" customWidth="1"/>
    <col min="5" max="5" width="10.59765625" customWidth="1"/>
    <col min="6" max="6" width="3" customWidth="1"/>
    <col min="7" max="7" width="10.59765625" customWidth="1"/>
    <col min="8" max="8" width="3" customWidth="1"/>
    <col min="9" max="9" width="10.59765625" customWidth="1"/>
    <col min="10" max="10" width="3" customWidth="1"/>
    <col min="11" max="11" width="10.69921875" customWidth="1"/>
    <col min="12" max="12" width="3" customWidth="1"/>
    <col min="13" max="13" width="5" customWidth="1"/>
    <col min="14" max="14" width="10.59765625" customWidth="1"/>
    <col min="15" max="15" width="5.69921875" bestFit="1" customWidth="1"/>
    <col min="16" max="16" width="10.69921875" customWidth="1"/>
    <col min="17" max="17" width="2.8984375" customWidth="1"/>
    <col min="18" max="18" width="19.5" customWidth="1"/>
    <col min="19" max="19" width="3" customWidth="1"/>
    <col min="20" max="20" width="19.5" customWidth="1"/>
    <col min="21" max="21" width="3" customWidth="1"/>
    <col min="22" max="22" width="19.5" customWidth="1"/>
    <col min="23" max="23" width="3" customWidth="1"/>
    <col min="24" max="24" width="19.5" customWidth="1"/>
    <col min="25" max="25" width="3" customWidth="1"/>
    <col min="26" max="26" width="19.5" customWidth="1"/>
    <col min="27" max="27" width="2.8984375" customWidth="1"/>
  </cols>
  <sheetData>
    <row r="1" spans="1:28" ht="32.4" customHeight="1" x14ac:dyDescent="0.4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118" t="s">
        <v>26</v>
      </c>
      <c r="Y1" s="118"/>
      <c r="Z1" s="118"/>
      <c r="AA1" s="118"/>
      <c r="AB1" s="4"/>
    </row>
    <row r="2" spans="1:28" ht="32.4" x14ac:dyDescent="0.45">
      <c r="A2" s="119" t="s">
        <v>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4"/>
    </row>
    <row r="3" spans="1:28" ht="37.950000000000003" customHeight="1" thickBot="1" x14ac:dyDescent="0.6">
      <c r="A3" s="120" t="s">
        <v>10</v>
      </c>
      <c r="B3" s="120"/>
      <c r="C3" s="120"/>
      <c r="D3" s="120"/>
      <c r="E3" s="169"/>
      <c r="F3" s="169"/>
      <c r="G3" s="169"/>
      <c r="H3" s="169"/>
      <c r="I3" s="169"/>
      <c r="J3" s="169"/>
      <c r="K3" s="169"/>
      <c r="L3" s="169"/>
      <c r="M3" s="169"/>
      <c r="N3" s="114"/>
    </row>
    <row r="4" spans="1:28" ht="37.950000000000003" customHeight="1" thickTop="1" thickBot="1" x14ac:dyDescent="0.6">
      <c r="A4" s="122" t="s">
        <v>17</v>
      </c>
      <c r="B4" s="122"/>
      <c r="C4" s="122"/>
      <c r="D4" s="122"/>
      <c r="E4" s="170"/>
      <c r="F4" s="170"/>
      <c r="G4" s="39" t="s">
        <v>16</v>
      </c>
      <c r="H4" s="38"/>
      <c r="I4" s="170"/>
      <c r="J4" s="170"/>
      <c r="K4" s="170"/>
      <c r="L4" s="125" t="s">
        <v>7</v>
      </c>
      <c r="M4" s="125"/>
      <c r="N4" s="114"/>
    </row>
    <row r="5" spans="1:28" ht="10.199999999999999" customHeight="1" thickTop="1" x14ac:dyDescent="0.55000000000000004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X5" s="115"/>
      <c r="Y5" s="115"/>
    </row>
    <row r="6" spans="1:28" ht="24" customHeight="1" x14ac:dyDescent="0.45">
      <c r="A6" s="1"/>
      <c r="B6" s="1"/>
      <c r="C6" s="1"/>
      <c r="D6" s="1"/>
      <c r="E6" s="1"/>
      <c r="F6" s="1"/>
      <c r="G6" s="1"/>
      <c r="H6" s="1"/>
      <c r="I6" s="1"/>
      <c r="Q6" s="23"/>
      <c r="W6" s="41"/>
      <c r="X6" s="134" t="s">
        <v>44</v>
      </c>
      <c r="Y6" s="134"/>
      <c r="Z6" s="134"/>
      <c r="AA6" s="134"/>
    </row>
    <row r="7" spans="1:28" ht="9.75" customHeight="1" x14ac:dyDescent="0.45">
      <c r="A7" s="2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O7" s="20"/>
      <c r="P7" s="20"/>
      <c r="Q7" s="23"/>
      <c r="R7" s="24"/>
      <c r="T7" s="136"/>
      <c r="U7" s="136"/>
      <c r="V7" s="41"/>
      <c r="W7" s="41"/>
      <c r="X7" s="134"/>
      <c r="Y7" s="134"/>
      <c r="Z7" s="134"/>
      <c r="AA7" s="134"/>
    </row>
    <row r="8" spans="1:28" ht="30" customHeight="1" thickBot="1" x14ac:dyDescent="0.5">
      <c r="A8" s="25" t="s">
        <v>18</v>
      </c>
      <c r="B8" s="36"/>
      <c r="C8" s="56" t="s">
        <v>19</v>
      </c>
      <c r="D8" s="36"/>
      <c r="E8" s="6" t="s">
        <v>20</v>
      </c>
      <c r="K8" s="5"/>
      <c r="L8" s="20"/>
      <c r="M8" s="20"/>
      <c r="N8" s="20"/>
      <c r="O8" s="20"/>
      <c r="P8" s="20"/>
      <c r="Q8" s="23"/>
      <c r="R8" s="137" t="s">
        <v>12</v>
      </c>
      <c r="S8" s="138"/>
      <c r="T8" s="138"/>
      <c r="U8" s="139"/>
      <c r="V8" s="45"/>
      <c r="W8" s="45"/>
      <c r="X8" s="135"/>
      <c r="Y8" s="135"/>
      <c r="Z8" s="135"/>
      <c r="AA8" s="135"/>
    </row>
    <row r="9" spans="1:28" ht="20.25" customHeight="1" x14ac:dyDescent="0.45">
      <c r="B9" s="140" t="s">
        <v>0</v>
      </c>
      <c r="C9" s="141"/>
      <c r="D9" s="144" t="s">
        <v>8</v>
      </c>
      <c r="E9" s="146" t="s">
        <v>15</v>
      </c>
      <c r="F9" s="146"/>
      <c r="G9" s="146"/>
      <c r="H9" s="146"/>
      <c r="I9" s="146"/>
      <c r="J9" s="146"/>
      <c r="K9" s="146"/>
      <c r="L9" s="146"/>
      <c r="M9" s="146" t="s">
        <v>9</v>
      </c>
      <c r="N9" s="147" t="s">
        <v>21</v>
      </c>
      <c r="O9" s="148"/>
      <c r="P9" s="148"/>
      <c r="Q9" s="148"/>
      <c r="R9" s="151" t="s">
        <v>13</v>
      </c>
      <c r="S9" s="152"/>
      <c r="T9" s="146" t="s">
        <v>14</v>
      </c>
      <c r="U9" s="162"/>
      <c r="V9" s="151" t="s">
        <v>22</v>
      </c>
      <c r="W9" s="152"/>
      <c r="X9" s="126" t="s">
        <v>23</v>
      </c>
      <c r="Y9" s="126"/>
      <c r="Z9" s="128" t="s">
        <v>41</v>
      </c>
      <c r="AA9" s="129"/>
    </row>
    <row r="10" spans="1:28" ht="20.25" customHeight="1" thickBot="1" x14ac:dyDescent="0.5">
      <c r="B10" s="142"/>
      <c r="C10" s="143"/>
      <c r="D10" s="145"/>
      <c r="E10" s="132" t="s">
        <v>1</v>
      </c>
      <c r="F10" s="132"/>
      <c r="G10" s="132"/>
      <c r="H10" s="132"/>
      <c r="I10" s="132" t="s">
        <v>2</v>
      </c>
      <c r="J10" s="132"/>
      <c r="K10" s="132"/>
      <c r="L10" s="132"/>
      <c r="M10" s="132"/>
      <c r="N10" s="149"/>
      <c r="O10" s="150"/>
      <c r="P10" s="150"/>
      <c r="Q10" s="150"/>
      <c r="R10" s="153"/>
      <c r="S10" s="154"/>
      <c r="T10" s="132"/>
      <c r="U10" s="163"/>
      <c r="V10" s="153"/>
      <c r="W10" s="154"/>
      <c r="X10" s="127"/>
      <c r="Y10" s="127"/>
      <c r="Z10" s="130"/>
      <c r="AA10" s="131"/>
    </row>
    <row r="11" spans="1:28" ht="24.9" customHeight="1" x14ac:dyDescent="0.45">
      <c r="A11" s="46">
        <v>1</v>
      </c>
      <c r="B11" s="47"/>
      <c r="C11" s="22" t="s">
        <v>5</v>
      </c>
      <c r="D11" s="48"/>
      <c r="E11" s="35"/>
      <c r="F11" s="49" t="s">
        <v>3</v>
      </c>
      <c r="G11" s="50"/>
      <c r="H11" s="51" t="s">
        <v>4</v>
      </c>
      <c r="I11" s="35"/>
      <c r="J11" s="49" t="s">
        <v>3</v>
      </c>
      <c r="K11" s="50"/>
      <c r="L11" s="22" t="s">
        <v>4</v>
      </c>
      <c r="M11" s="48"/>
      <c r="N11" s="35"/>
      <c r="O11" s="22" t="s">
        <v>6</v>
      </c>
      <c r="P11" s="35"/>
      <c r="Q11" s="49" t="s">
        <v>4</v>
      </c>
      <c r="R11" s="42"/>
      <c r="S11" s="22" t="s">
        <v>7</v>
      </c>
      <c r="T11" s="35"/>
      <c r="U11" s="52" t="s">
        <v>7</v>
      </c>
      <c r="V11" s="60"/>
      <c r="W11" s="58" t="s">
        <v>7</v>
      </c>
      <c r="X11" s="42"/>
      <c r="Y11" s="52" t="s">
        <v>7</v>
      </c>
      <c r="Z11" s="67"/>
      <c r="AA11" s="61" t="s">
        <v>7</v>
      </c>
    </row>
    <row r="12" spans="1:28" ht="24.9" customHeight="1" x14ac:dyDescent="0.45">
      <c r="A12" s="18">
        <v>2</v>
      </c>
      <c r="B12" s="26"/>
      <c r="C12" s="7" t="s">
        <v>5</v>
      </c>
      <c r="D12" s="28"/>
      <c r="E12" s="30"/>
      <c r="F12" s="8" t="s">
        <v>3</v>
      </c>
      <c r="G12" s="33"/>
      <c r="H12" s="9" t="s">
        <v>4</v>
      </c>
      <c r="I12" s="30"/>
      <c r="J12" s="8" t="s">
        <v>3</v>
      </c>
      <c r="K12" s="33"/>
      <c r="L12" s="11" t="s">
        <v>4</v>
      </c>
      <c r="M12" s="28"/>
      <c r="N12" s="30"/>
      <c r="O12" s="7" t="s">
        <v>6</v>
      </c>
      <c r="P12" s="30"/>
      <c r="Q12" s="10" t="s">
        <v>4</v>
      </c>
      <c r="R12" s="43"/>
      <c r="S12" s="13" t="s">
        <v>7</v>
      </c>
      <c r="T12" s="57"/>
      <c r="U12" s="8" t="s">
        <v>7</v>
      </c>
      <c r="V12" s="57"/>
      <c r="W12" s="59" t="s">
        <v>7</v>
      </c>
      <c r="X12" s="43"/>
      <c r="Y12" s="19" t="s">
        <v>7</v>
      </c>
      <c r="Z12" s="68"/>
      <c r="AA12" s="62" t="s">
        <v>7</v>
      </c>
    </row>
    <row r="13" spans="1:28" ht="24.9" customHeight="1" x14ac:dyDescent="0.45">
      <c r="A13" s="18">
        <v>3</v>
      </c>
      <c r="B13" s="26"/>
      <c r="C13" s="7" t="s">
        <v>5</v>
      </c>
      <c r="D13" s="28"/>
      <c r="E13" s="30"/>
      <c r="F13" s="8" t="s">
        <v>3</v>
      </c>
      <c r="G13" s="33"/>
      <c r="H13" s="9" t="s">
        <v>4</v>
      </c>
      <c r="I13" s="30"/>
      <c r="J13" s="8" t="s">
        <v>3</v>
      </c>
      <c r="K13" s="33"/>
      <c r="L13" s="7" t="s">
        <v>4</v>
      </c>
      <c r="M13" s="28"/>
      <c r="N13" s="30"/>
      <c r="O13" s="7" t="s">
        <v>6</v>
      </c>
      <c r="P13" s="30"/>
      <c r="Q13" s="8" t="s">
        <v>4</v>
      </c>
      <c r="R13" s="43"/>
      <c r="S13" s="7" t="s">
        <v>7</v>
      </c>
      <c r="T13" s="30"/>
      <c r="U13" s="12" t="s">
        <v>7</v>
      </c>
      <c r="V13" s="57"/>
      <c r="W13" s="59" t="s">
        <v>7</v>
      </c>
      <c r="X13" s="43"/>
      <c r="Y13" s="12" t="s">
        <v>7</v>
      </c>
      <c r="Z13" s="69"/>
      <c r="AA13" s="63" t="s">
        <v>7</v>
      </c>
    </row>
    <row r="14" spans="1:28" ht="24.9" customHeight="1" x14ac:dyDescent="0.45">
      <c r="A14" s="18">
        <v>4</v>
      </c>
      <c r="B14" s="26"/>
      <c r="C14" s="7" t="s">
        <v>5</v>
      </c>
      <c r="D14" s="28"/>
      <c r="E14" s="30"/>
      <c r="F14" s="8" t="s">
        <v>3</v>
      </c>
      <c r="G14" s="33"/>
      <c r="H14" s="9" t="s">
        <v>4</v>
      </c>
      <c r="I14" s="30"/>
      <c r="J14" s="8" t="s">
        <v>3</v>
      </c>
      <c r="K14" s="33"/>
      <c r="L14" s="7" t="s">
        <v>4</v>
      </c>
      <c r="M14" s="28"/>
      <c r="N14" s="30"/>
      <c r="O14" s="7" t="s">
        <v>6</v>
      </c>
      <c r="P14" s="30"/>
      <c r="Q14" s="8" t="s">
        <v>4</v>
      </c>
      <c r="R14" s="43"/>
      <c r="S14" s="13" t="s">
        <v>7</v>
      </c>
      <c r="T14" s="57"/>
      <c r="U14" s="8" t="s">
        <v>7</v>
      </c>
      <c r="V14" s="57"/>
      <c r="W14" s="59" t="s">
        <v>7</v>
      </c>
      <c r="X14" s="43"/>
      <c r="Y14" s="19" t="s">
        <v>7</v>
      </c>
      <c r="Z14" s="68"/>
      <c r="AA14" s="62" t="s">
        <v>7</v>
      </c>
    </row>
    <row r="15" spans="1:28" ht="24.9" customHeight="1" x14ac:dyDescent="0.45">
      <c r="A15" s="18">
        <v>5</v>
      </c>
      <c r="B15" s="26"/>
      <c r="C15" s="7" t="s">
        <v>5</v>
      </c>
      <c r="D15" s="28"/>
      <c r="E15" s="30"/>
      <c r="F15" s="8" t="s">
        <v>3</v>
      </c>
      <c r="G15" s="33"/>
      <c r="H15" s="9" t="s">
        <v>4</v>
      </c>
      <c r="I15" s="30"/>
      <c r="J15" s="8" t="s">
        <v>3</v>
      </c>
      <c r="K15" s="33"/>
      <c r="L15" s="7" t="s">
        <v>4</v>
      </c>
      <c r="M15" s="28"/>
      <c r="N15" s="30"/>
      <c r="O15" s="7" t="s">
        <v>6</v>
      </c>
      <c r="P15" s="30"/>
      <c r="Q15" s="8" t="s">
        <v>4</v>
      </c>
      <c r="R15" s="43"/>
      <c r="S15" s="7" t="s">
        <v>7</v>
      </c>
      <c r="T15" s="30"/>
      <c r="U15" s="12" t="s">
        <v>7</v>
      </c>
      <c r="V15" s="57"/>
      <c r="W15" s="59" t="s">
        <v>7</v>
      </c>
      <c r="X15" s="43"/>
      <c r="Y15" s="12" t="s">
        <v>7</v>
      </c>
      <c r="Z15" s="69"/>
      <c r="AA15" s="63" t="s">
        <v>7</v>
      </c>
    </row>
    <row r="16" spans="1:28" ht="24.9" customHeight="1" x14ac:dyDescent="0.45">
      <c r="A16" s="18">
        <v>6</v>
      </c>
      <c r="B16" s="26"/>
      <c r="C16" s="7" t="s">
        <v>5</v>
      </c>
      <c r="D16" s="28"/>
      <c r="E16" s="30"/>
      <c r="F16" s="8" t="s">
        <v>3</v>
      </c>
      <c r="G16" s="33"/>
      <c r="H16" s="9" t="s">
        <v>4</v>
      </c>
      <c r="I16" s="30"/>
      <c r="J16" s="8" t="s">
        <v>3</v>
      </c>
      <c r="K16" s="33"/>
      <c r="L16" s="7" t="s">
        <v>4</v>
      </c>
      <c r="M16" s="28"/>
      <c r="N16" s="30"/>
      <c r="O16" s="7" t="s">
        <v>6</v>
      </c>
      <c r="P16" s="30"/>
      <c r="Q16" s="8" t="s">
        <v>4</v>
      </c>
      <c r="R16" s="43"/>
      <c r="S16" s="13" t="s">
        <v>7</v>
      </c>
      <c r="T16" s="57"/>
      <c r="U16" s="8" t="s">
        <v>7</v>
      </c>
      <c r="V16" s="57"/>
      <c r="W16" s="59" t="s">
        <v>7</v>
      </c>
      <c r="X16" s="43"/>
      <c r="Y16" s="19" t="s">
        <v>7</v>
      </c>
      <c r="Z16" s="68"/>
      <c r="AA16" s="62" t="s">
        <v>7</v>
      </c>
    </row>
    <row r="17" spans="1:27" ht="24.9" customHeight="1" x14ac:dyDescent="0.45">
      <c r="A17" s="18">
        <v>7</v>
      </c>
      <c r="B17" s="26"/>
      <c r="C17" s="7" t="s">
        <v>5</v>
      </c>
      <c r="D17" s="28"/>
      <c r="E17" s="30"/>
      <c r="F17" s="8" t="s">
        <v>3</v>
      </c>
      <c r="G17" s="33"/>
      <c r="H17" s="9" t="s">
        <v>4</v>
      </c>
      <c r="I17" s="30"/>
      <c r="J17" s="8" t="s">
        <v>3</v>
      </c>
      <c r="K17" s="33"/>
      <c r="L17" s="7" t="s">
        <v>4</v>
      </c>
      <c r="M17" s="28"/>
      <c r="N17" s="30"/>
      <c r="O17" s="7" t="s">
        <v>6</v>
      </c>
      <c r="P17" s="30"/>
      <c r="Q17" s="8" t="s">
        <v>4</v>
      </c>
      <c r="R17" s="43"/>
      <c r="S17" s="7" t="s">
        <v>7</v>
      </c>
      <c r="T17" s="30"/>
      <c r="U17" s="12" t="s">
        <v>7</v>
      </c>
      <c r="V17" s="57"/>
      <c r="W17" s="59" t="s">
        <v>7</v>
      </c>
      <c r="X17" s="43"/>
      <c r="Y17" s="12" t="s">
        <v>7</v>
      </c>
      <c r="Z17" s="69"/>
      <c r="AA17" s="63" t="s">
        <v>7</v>
      </c>
    </row>
    <row r="18" spans="1:27" ht="24.9" customHeight="1" x14ac:dyDescent="0.45">
      <c r="A18" s="18">
        <v>8</v>
      </c>
      <c r="B18" s="26"/>
      <c r="C18" s="7" t="s">
        <v>5</v>
      </c>
      <c r="D18" s="28"/>
      <c r="E18" s="31"/>
      <c r="F18" s="8" t="s">
        <v>3</v>
      </c>
      <c r="G18" s="33"/>
      <c r="H18" s="9" t="s">
        <v>4</v>
      </c>
      <c r="I18" s="30"/>
      <c r="J18" s="8" t="s">
        <v>3</v>
      </c>
      <c r="K18" s="33"/>
      <c r="L18" s="7" t="s">
        <v>4</v>
      </c>
      <c r="M18" s="28"/>
      <c r="N18" s="30"/>
      <c r="O18" s="7" t="s">
        <v>6</v>
      </c>
      <c r="P18" s="30"/>
      <c r="Q18" s="8" t="s">
        <v>4</v>
      </c>
      <c r="R18" s="43"/>
      <c r="S18" s="13" t="s">
        <v>7</v>
      </c>
      <c r="T18" s="57"/>
      <c r="U18" s="8" t="s">
        <v>7</v>
      </c>
      <c r="V18" s="57"/>
      <c r="W18" s="59" t="s">
        <v>7</v>
      </c>
      <c r="X18" s="43"/>
      <c r="Y18" s="19" t="s">
        <v>7</v>
      </c>
      <c r="Z18" s="68"/>
      <c r="AA18" s="62" t="s">
        <v>7</v>
      </c>
    </row>
    <row r="19" spans="1:27" ht="24.9" customHeight="1" x14ac:dyDescent="0.45">
      <c r="A19" s="18">
        <v>9</v>
      </c>
      <c r="B19" s="26"/>
      <c r="C19" s="7" t="s">
        <v>5</v>
      </c>
      <c r="D19" s="28"/>
      <c r="E19" s="30"/>
      <c r="F19" s="8" t="s">
        <v>3</v>
      </c>
      <c r="G19" s="33"/>
      <c r="H19" s="9" t="s">
        <v>4</v>
      </c>
      <c r="I19" s="30"/>
      <c r="J19" s="8" t="s">
        <v>3</v>
      </c>
      <c r="K19" s="33"/>
      <c r="L19" s="7" t="s">
        <v>4</v>
      </c>
      <c r="M19" s="28"/>
      <c r="N19" s="30"/>
      <c r="O19" s="7" t="s">
        <v>6</v>
      </c>
      <c r="P19" s="30"/>
      <c r="Q19" s="8" t="s">
        <v>4</v>
      </c>
      <c r="R19" s="43"/>
      <c r="S19" s="7" t="s">
        <v>7</v>
      </c>
      <c r="T19" s="30"/>
      <c r="U19" s="12" t="s">
        <v>7</v>
      </c>
      <c r="V19" s="57"/>
      <c r="W19" s="59" t="s">
        <v>7</v>
      </c>
      <c r="X19" s="43"/>
      <c r="Y19" s="12" t="s">
        <v>7</v>
      </c>
      <c r="Z19" s="69"/>
      <c r="AA19" s="63" t="s">
        <v>7</v>
      </c>
    </row>
    <row r="20" spans="1:27" ht="24.9" customHeight="1" thickBot="1" x14ac:dyDescent="0.5">
      <c r="A20" s="53">
        <v>10</v>
      </c>
      <c r="B20" s="27"/>
      <c r="C20" s="14" t="s">
        <v>5</v>
      </c>
      <c r="D20" s="29"/>
      <c r="E20" s="32"/>
      <c r="F20" s="15" t="s">
        <v>3</v>
      </c>
      <c r="G20" s="34"/>
      <c r="H20" s="14" t="s">
        <v>4</v>
      </c>
      <c r="I20" s="32"/>
      <c r="J20" s="16" t="s">
        <v>3</v>
      </c>
      <c r="K20" s="34"/>
      <c r="L20" s="14" t="s">
        <v>4</v>
      </c>
      <c r="M20" s="37"/>
      <c r="N20" s="54"/>
      <c r="O20" s="55" t="s">
        <v>6</v>
      </c>
      <c r="P20" s="54"/>
      <c r="Q20" s="15" t="s">
        <v>4</v>
      </c>
      <c r="R20" s="44"/>
      <c r="S20" s="14" t="s">
        <v>7</v>
      </c>
      <c r="T20" s="32"/>
      <c r="U20" s="17" t="s">
        <v>7</v>
      </c>
      <c r="V20" s="54"/>
      <c r="W20" s="55" t="s">
        <v>7</v>
      </c>
      <c r="X20" s="44"/>
      <c r="Y20" s="17" t="s">
        <v>7</v>
      </c>
      <c r="Z20" s="70"/>
      <c r="AA20" s="64" t="s">
        <v>7</v>
      </c>
    </row>
    <row r="21" spans="1:27" ht="26.4" customHeight="1" thickBot="1" x14ac:dyDescent="0.5">
      <c r="A21" s="6"/>
      <c r="I21" s="164" t="s">
        <v>28</v>
      </c>
      <c r="J21" s="164"/>
      <c r="K21" s="164"/>
      <c r="L21" s="165"/>
      <c r="M21" s="166" t="s">
        <v>38</v>
      </c>
      <c r="N21" s="167"/>
      <c r="O21" s="167"/>
      <c r="P21" s="167"/>
      <c r="Q21" s="168"/>
      <c r="V21" s="100"/>
      <c r="W21" s="113" t="s">
        <v>31</v>
      </c>
      <c r="X21" s="107"/>
      <c r="Y21" s="71" t="s">
        <v>7</v>
      </c>
      <c r="Z21" s="107"/>
      <c r="AA21" s="71" t="s">
        <v>7</v>
      </c>
    </row>
    <row r="22" spans="1:27" ht="26.4" customHeight="1" thickBot="1" x14ac:dyDescent="0.5">
      <c r="A22" s="6"/>
      <c r="I22" s="155" t="s">
        <v>29</v>
      </c>
      <c r="J22" s="155"/>
      <c r="K22" s="155"/>
      <c r="L22" s="156"/>
      <c r="M22" s="166" t="s">
        <v>38</v>
      </c>
      <c r="N22" s="167"/>
      <c r="O22" s="167"/>
      <c r="P22" s="167"/>
      <c r="Q22" s="168"/>
      <c r="V22" s="160" t="s">
        <v>32</v>
      </c>
      <c r="W22" s="161"/>
      <c r="X22" s="107"/>
      <c r="Y22" s="71" t="s">
        <v>7</v>
      </c>
      <c r="Z22" s="107"/>
      <c r="AA22" s="71" t="s">
        <v>7</v>
      </c>
    </row>
    <row r="23" spans="1:27" ht="26.4" customHeight="1" thickBot="1" x14ac:dyDescent="0.5">
      <c r="A23" s="6"/>
      <c r="K23" s="155" t="s">
        <v>30</v>
      </c>
      <c r="L23" s="156"/>
      <c r="M23" s="166" t="s">
        <v>24</v>
      </c>
      <c r="N23" s="167"/>
      <c r="O23" s="167"/>
      <c r="P23" s="167"/>
      <c r="Q23" s="168"/>
      <c r="R23" s="116" t="s">
        <v>27</v>
      </c>
      <c r="V23" s="160" t="s">
        <v>30</v>
      </c>
      <c r="W23" s="161"/>
      <c r="X23" s="107"/>
      <c r="Y23" s="71" t="s">
        <v>7</v>
      </c>
      <c r="Z23" s="107"/>
      <c r="AA23" s="71" t="s">
        <v>7</v>
      </c>
    </row>
    <row r="24" spans="1:27" ht="23.4" customHeight="1" x14ac:dyDescent="0.45">
      <c r="A24" s="6"/>
      <c r="M24" s="21"/>
      <c r="N24" s="21"/>
      <c r="O24" s="21"/>
      <c r="P24" s="21"/>
      <c r="Q24" s="21"/>
      <c r="V24" s="21"/>
      <c r="W24" s="21"/>
    </row>
    <row r="25" spans="1:27" ht="30" customHeight="1" thickBot="1" x14ac:dyDescent="0.5">
      <c r="A25" s="25" t="s">
        <v>18</v>
      </c>
      <c r="B25" s="36"/>
      <c r="C25" s="56" t="s">
        <v>19</v>
      </c>
      <c r="D25" s="36"/>
      <c r="E25" s="6" t="s">
        <v>20</v>
      </c>
      <c r="K25" s="5"/>
      <c r="L25" s="20"/>
      <c r="M25" s="20"/>
      <c r="N25" s="20"/>
      <c r="O25" s="20"/>
      <c r="P25" s="20"/>
      <c r="Q25" s="23"/>
      <c r="R25" s="137" t="s">
        <v>12</v>
      </c>
      <c r="S25" s="138"/>
      <c r="T25" s="138"/>
      <c r="U25" s="139"/>
      <c r="V25" s="45"/>
      <c r="W25" s="45"/>
    </row>
    <row r="26" spans="1:27" ht="20.25" customHeight="1" x14ac:dyDescent="0.45">
      <c r="B26" s="140" t="s">
        <v>0</v>
      </c>
      <c r="C26" s="141"/>
      <c r="D26" s="144" t="s">
        <v>8</v>
      </c>
      <c r="E26" s="146" t="s">
        <v>15</v>
      </c>
      <c r="F26" s="146"/>
      <c r="G26" s="146"/>
      <c r="H26" s="146"/>
      <c r="I26" s="146"/>
      <c r="J26" s="146"/>
      <c r="K26" s="146"/>
      <c r="L26" s="146"/>
      <c r="M26" s="146" t="s">
        <v>9</v>
      </c>
      <c r="N26" s="147" t="s">
        <v>21</v>
      </c>
      <c r="O26" s="148"/>
      <c r="P26" s="148"/>
      <c r="Q26" s="148"/>
      <c r="R26" s="151" t="s">
        <v>13</v>
      </c>
      <c r="S26" s="152"/>
      <c r="T26" s="146" t="s">
        <v>14</v>
      </c>
      <c r="U26" s="162"/>
      <c r="V26" s="151" t="s">
        <v>22</v>
      </c>
      <c r="W26" s="152"/>
      <c r="X26" s="126" t="s">
        <v>23</v>
      </c>
      <c r="Y26" s="126"/>
      <c r="Z26" s="128" t="s">
        <v>41</v>
      </c>
      <c r="AA26" s="129"/>
    </row>
    <row r="27" spans="1:27" ht="20.25" customHeight="1" thickBot="1" x14ac:dyDescent="0.5">
      <c r="B27" s="142"/>
      <c r="C27" s="143"/>
      <c r="D27" s="145"/>
      <c r="E27" s="132" t="s">
        <v>1</v>
      </c>
      <c r="F27" s="132"/>
      <c r="G27" s="132"/>
      <c r="H27" s="132"/>
      <c r="I27" s="132" t="s">
        <v>2</v>
      </c>
      <c r="J27" s="132"/>
      <c r="K27" s="132"/>
      <c r="L27" s="132"/>
      <c r="M27" s="132"/>
      <c r="N27" s="149"/>
      <c r="O27" s="150"/>
      <c r="P27" s="150"/>
      <c r="Q27" s="150"/>
      <c r="R27" s="153"/>
      <c r="S27" s="154"/>
      <c r="T27" s="132"/>
      <c r="U27" s="163"/>
      <c r="V27" s="153"/>
      <c r="W27" s="154"/>
      <c r="X27" s="127"/>
      <c r="Y27" s="127"/>
      <c r="Z27" s="130"/>
      <c r="AA27" s="131"/>
    </row>
    <row r="28" spans="1:27" ht="24.9" customHeight="1" x14ac:dyDescent="0.45">
      <c r="A28" s="46">
        <v>1</v>
      </c>
      <c r="B28" s="47"/>
      <c r="C28" s="22" t="s">
        <v>5</v>
      </c>
      <c r="D28" s="48"/>
      <c r="E28" s="35"/>
      <c r="F28" s="49" t="s">
        <v>3</v>
      </c>
      <c r="G28" s="50"/>
      <c r="H28" s="51" t="s">
        <v>4</v>
      </c>
      <c r="I28" s="35"/>
      <c r="J28" s="49" t="s">
        <v>3</v>
      </c>
      <c r="K28" s="50"/>
      <c r="L28" s="22" t="s">
        <v>4</v>
      </c>
      <c r="M28" s="48"/>
      <c r="N28" s="35"/>
      <c r="O28" s="22" t="s">
        <v>6</v>
      </c>
      <c r="P28" s="35"/>
      <c r="Q28" s="49" t="s">
        <v>4</v>
      </c>
      <c r="R28" s="42"/>
      <c r="S28" s="22" t="s">
        <v>7</v>
      </c>
      <c r="T28" s="35"/>
      <c r="U28" s="52" t="s">
        <v>7</v>
      </c>
      <c r="V28" s="60"/>
      <c r="W28" s="58" t="s">
        <v>7</v>
      </c>
      <c r="X28" s="42"/>
      <c r="Y28" s="52" t="s">
        <v>7</v>
      </c>
      <c r="Z28" s="67"/>
      <c r="AA28" s="61" t="s">
        <v>7</v>
      </c>
    </row>
    <row r="29" spans="1:27" ht="24.9" customHeight="1" x14ac:dyDescent="0.45">
      <c r="A29" s="18">
        <v>2</v>
      </c>
      <c r="B29" s="26"/>
      <c r="C29" s="7" t="s">
        <v>5</v>
      </c>
      <c r="D29" s="28"/>
      <c r="E29" s="30"/>
      <c r="F29" s="8" t="s">
        <v>3</v>
      </c>
      <c r="G29" s="33"/>
      <c r="H29" s="9" t="s">
        <v>4</v>
      </c>
      <c r="I29" s="30"/>
      <c r="J29" s="8" t="s">
        <v>3</v>
      </c>
      <c r="K29" s="33"/>
      <c r="L29" s="11" t="s">
        <v>4</v>
      </c>
      <c r="M29" s="28"/>
      <c r="N29" s="30"/>
      <c r="O29" s="7" t="s">
        <v>6</v>
      </c>
      <c r="P29" s="30"/>
      <c r="Q29" s="10" t="s">
        <v>4</v>
      </c>
      <c r="R29" s="43"/>
      <c r="S29" s="13" t="s">
        <v>7</v>
      </c>
      <c r="T29" s="57"/>
      <c r="U29" s="8" t="s">
        <v>7</v>
      </c>
      <c r="V29" s="57"/>
      <c r="W29" s="59" t="s">
        <v>7</v>
      </c>
      <c r="X29" s="43"/>
      <c r="Y29" s="19" t="s">
        <v>7</v>
      </c>
      <c r="Z29" s="68"/>
      <c r="AA29" s="62" t="s">
        <v>7</v>
      </c>
    </row>
    <row r="30" spans="1:27" ht="24.9" customHeight="1" x14ac:dyDescent="0.45">
      <c r="A30" s="18">
        <v>3</v>
      </c>
      <c r="B30" s="26"/>
      <c r="C30" s="7" t="s">
        <v>5</v>
      </c>
      <c r="D30" s="28"/>
      <c r="E30" s="30"/>
      <c r="F30" s="8" t="s">
        <v>3</v>
      </c>
      <c r="G30" s="33"/>
      <c r="H30" s="9" t="s">
        <v>4</v>
      </c>
      <c r="I30" s="30"/>
      <c r="J30" s="8" t="s">
        <v>3</v>
      </c>
      <c r="K30" s="33"/>
      <c r="L30" s="7" t="s">
        <v>4</v>
      </c>
      <c r="M30" s="28"/>
      <c r="N30" s="30"/>
      <c r="O30" s="7" t="s">
        <v>6</v>
      </c>
      <c r="P30" s="30"/>
      <c r="Q30" s="8" t="s">
        <v>4</v>
      </c>
      <c r="R30" s="43"/>
      <c r="S30" s="7" t="s">
        <v>7</v>
      </c>
      <c r="T30" s="30"/>
      <c r="U30" s="12" t="s">
        <v>7</v>
      </c>
      <c r="V30" s="57"/>
      <c r="W30" s="59" t="s">
        <v>7</v>
      </c>
      <c r="X30" s="43"/>
      <c r="Y30" s="12" t="s">
        <v>7</v>
      </c>
      <c r="Z30" s="69"/>
      <c r="AA30" s="63" t="s">
        <v>7</v>
      </c>
    </row>
    <row r="31" spans="1:27" ht="24.9" customHeight="1" x14ac:dyDescent="0.45">
      <c r="A31" s="18">
        <v>4</v>
      </c>
      <c r="B31" s="26"/>
      <c r="C31" s="7" t="s">
        <v>5</v>
      </c>
      <c r="D31" s="28"/>
      <c r="E31" s="30"/>
      <c r="F31" s="8" t="s">
        <v>3</v>
      </c>
      <c r="G31" s="33"/>
      <c r="H31" s="9" t="s">
        <v>4</v>
      </c>
      <c r="I31" s="30"/>
      <c r="J31" s="8" t="s">
        <v>3</v>
      </c>
      <c r="K31" s="33"/>
      <c r="L31" s="7" t="s">
        <v>4</v>
      </c>
      <c r="M31" s="28"/>
      <c r="N31" s="30"/>
      <c r="O31" s="7" t="s">
        <v>6</v>
      </c>
      <c r="P31" s="30"/>
      <c r="Q31" s="8" t="s">
        <v>4</v>
      </c>
      <c r="R31" s="43"/>
      <c r="S31" s="13" t="s">
        <v>7</v>
      </c>
      <c r="T31" s="57"/>
      <c r="U31" s="8" t="s">
        <v>7</v>
      </c>
      <c r="V31" s="57"/>
      <c r="W31" s="59" t="s">
        <v>7</v>
      </c>
      <c r="X31" s="43"/>
      <c r="Y31" s="19" t="s">
        <v>7</v>
      </c>
      <c r="Z31" s="68"/>
      <c r="AA31" s="62" t="s">
        <v>7</v>
      </c>
    </row>
    <row r="32" spans="1:27" ht="24.9" customHeight="1" x14ac:dyDescent="0.45">
      <c r="A32" s="18">
        <v>5</v>
      </c>
      <c r="B32" s="26"/>
      <c r="C32" s="7" t="s">
        <v>5</v>
      </c>
      <c r="D32" s="28"/>
      <c r="E32" s="30"/>
      <c r="F32" s="8" t="s">
        <v>3</v>
      </c>
      <c r="G32" s="33"/>
      <c r="H32" s="9" t="s">
        <v>4</v>
      </c>
      <c r="I32" s="30"/>
      <c r="J32" s="8" t="s">
        <v>3</v>
      </c>
      <c r="K32" s="33"/>
      <c r="L32" s="7" t="s">
        <v>4</v>
      </c>
      <c r="M32" s="28"/>
      <c r="N32" s="30"/>
      <c r="O32" s="7" t="s">
        <v>6</v>
      </c>
      <c r="P32" s="30"/>
      <c r="Q32" s="8" t="s">
        <v>4</v>
      </c>
      <c r="R32" s="43"/>
      <c r="S32" s="7" t="s">
        <v>7</v>
      </c>
      <c r="T32" s="30"/>
      <c r="U32" s="12" t="s">
        <v>7</v>
      </c>
      <c r="V32" s="57"/>
      <c r="W32" s="59" t="s">
        <v>7</v>
      </c>
      <c r="X32" s="43"/>
      <c r="Y32" s="12" t="s">
        <v>7</v>
      </c>
      <c r="Z32" s="69"/>
      <c r="AA32" s="63" t="s">
        <v>7</v>
      </c>
    </row>
    <row r="33" spans="1:27" ht="24.9" customHeight="1" x14ac:dyDescent="0.45">
      <c r="A33" s="18">
        <v>6</v>
      </c>
      <c r="B33" s="26"/>
      <c r="C33" s="7" t="s">
        <v>5</v>
      </c>
      <c r="D33" s="28"/>
      <c r="E33" s="30"/>
      <c r="F33" s="8" t="s">
        <v>3</v>
      </c>
      <c r="G33" s="33"/>
      <c r="H33" s="9" t="s">
        <v>4</v>
      </c>
      <c r="I33" s="30"/>
      <c r="J33" s="8" t="s">
        <v>3</v>
      </c>
      <c r="K33" s="33"/>
      <c r="L33" s="7" t="s">
        <v>4</v>
      </c>
      <c r="M33" s="28"/>
      <c r="N33" s="30"/>
      <c r="O33" s="7" t="s">
        <v>6</v>
      </c>
      <c r="P33" s="30"/>
      <c r="Q33" s="8" t="s">
        <v>4</v>
      </c>
      <c r="R33" s="43"/>
      <c r="S33" s="13" t="s">
        <v>7</v>
      </c>
      <c r="T33" s="57"/>
      <c r="U33" s="8" t="s">
        <v>7</v>
      </c>
      <c r="V33" s="57"/>
      <c r="W33" s="59" t="s">
        <v>7</v>
      </c>
      <c r="X33" s="43"/>
      <c r="Y33" s="19" t="s">
        <v>7</v>
      </c>
      <c r="Z33" s="68"/>
      <c r="AA33" s="62" t="s">
        <v>7</v>
      </c>
    </row>
    <row r="34" spans="1:27" ht="24.9" customHeight="1" x14ac:dyDescent="0.45">
      <c r="A34" s="18">
        <v>7</v>
      </c>
      <c r="B34" s="26"/>
      <c r="C34" s="7" t="s">
        <v>5</v>
      </c>
      <c r="D34" s="28"/>
      <c r="E34" s="30"/>
      <c r="F34" s="8" t="s">
        <v>3</v>
      </c>
      <c r="G34" s="33"/>
      <c r="H34" s="9" t="s">
        <v>4</v>
      </c>
      <c r="I34" s="30"/>
      <c r="J34" s="8" t="s">
        <v>3</v>
      </c>
      <c r="K34" s="33"/>
      <c r="L34" s="7" t="s">
        <v>4</v>
      </c>
      <c r="M34" s="28"/>
      <c r="N34" s="30"/>
      <c r="O34" s="7" t="s">
        <v>6</v>
      </c>
      <c r="P34" s="30"/>
      <c r="Q34" s="8" t="s">
        <v>4</v>
      </c>
      <c r="R34" s="43"/>
      <c r="S34" s="7" t="s">
        <v>7</v>
      </c>
      <c r="T34" s="30"/>
      <c r="U34" s="12" t="s">
        <v>7</v>
      </c>
      <c r="V34" s="57"/>
      <c r="W34" s="59" t="s">
        <v>7</v>
      </c>
      <c r="X34" s="43"/>
      <c r="Y34" s="12" t="s">
        <v>7</v>
      </c>
      <c r="Z34" s="69"/>
      <c r="AA34" s="63" t="s">
        <v>7</v>
      </c>
    </row>
    <row r="35" spans="1:27" ht="24.9" customHeight="1" x14ac:dyDescent="0.45">
      <c r="A35" s="18">
        <v>8</v>
      </c>
      <c r="B35" s="26"/>
      <c r="C35" s="7" t="s">
        <v>5</v>
      </c>
      <c r="D35" s="28"/>
      <c r="E35" s="31"/>
      <c r="F35" s="8" t="s">
        <v>3</v>
      </c>
      <c r="G35" s="33"/>
      <c r="H35" s="9" t="s">
        <v>4</v>
      </c>
      <c r="I35" s="30"/>
      <c r="J35" s="8" t="s">
        <v>3</v>
      </c>
      <c r="K35" s="33"/>
      <c r="L35" s="7" t="s">
        <v>4</v>
      </c>
      <c r="M35" s="28"/>
      <c r="N35" s="30"/>
      <c r="O35" s="7" t="s">
        <v>6</v>
      </c>
      <c r="P35" s="30"/>
      <c r="Q35" s="8" t="s">
        <v>4</v>
      </c>
      <c r="R35" s="43"/>
      <c r="S35" s="13" t="s">
        <v>7</v>
      </c>
      <c r="T35" s="57"/>
      <c r="U35" s="8" t="s">
        <v>7</v>
      </c>
      <c r="V35" s="57"/>
      <c r="W35" s="59" t="s">
        <v>7</v>
      </c>
      <c r="X35" s="43"/>
      <c r="Y35" s="19" t="s">
        <v>7</v>
      </c>
      <c r="Z35" s="68"/>
      <c r="AA35" s="62" t="s">
        <v>7</v>
      </c>
    </row>
    <row r="36" spans="1:27" ht="24.9" customHeight="1" x14ac:dyDescent="0.45">
      <c r="A36" s="18">
        <v>9</v>
      </c>
      <c r="B36" s="26"/>
      <c r="C36" s="7" t="s">
        <v>5</v>
      </c>
      <c r="D36" s="28"/>
      <c r="E36" s="30"/>
      <c r="F36" s="8" t="s">
        <v>3</v>
      </c>
      <c r="G36" s="33"/>
      <c r="H36" s="9" t="s">
        <v>4</v>
      </c>
      <c r="I36" s="30"/>
      <c r="J36" s="8" t="s">
        <v>3</v>
      </c>
      <c r="K36" s="33"/>
      <c r="L36" s="7" t="s">
        <v>4</v>
      </c>
      <c r="M36" s="28"/>
      <c r="N36" s="30"/>
      <c r="O36" s="7" t="s">
        <v>6</v>
      </c>
      <c r="P36" s="30"/>
      <c r="Q36" s="8" t="s">
        <v>4</v>
      </c>
      <c r="R36" s="43"/>
      <c r="S36" s="7" t="s">
        <v>7</v>
      </c>
      <c r="T36" s="30"/>
      <c r="U36" s="12" t="s">
        <v>7</v>
      </c>
      <c r="V36" s="57"/>
      <c r="W36" s="59" t="s">
        <v>7</v>
      </c>
      <c r="X36" s="43"/>
      <c r="Y36" s="12" t="s">
        <v>7</v>
      </c>
      <c r="Z36" s="69"/>
      <c r="AA36" s="63" t="s">
        <v>7</v>
      </c>
    </row>
    <row r="37" spans="1:27" ht="24.9" customHeight="1" thickBot="1" x14ac:dyDescent="0.5">
      <c r="A37" s="53">
        <v>10</v>
      </c>
      <c r="B37" s="27"/>
      <c r="C37" s="14" t="s">
        <v>5</v>
      </c>
      <c r="D37" s="29"/>
      <c r="E37" s="32"/>
      <c r="F37" s="15" t="s">
        <v>3</v>
      </c>
      <c r="G37" s="34"/>
      <c r="H37" s="14" t="s">
        <v>4</v>
      </c>
      <c r="I37" s="32"/>
      <c r="J37" s="16" t="s">
        <v>3</v>
      </c>
      <c r="K37" s="34"/>
      <c r="L37" s="14" t="s">
        <v>4</v>
      </c>
      <c r="M37" s="37"/>
      <c r="N37" s="54"/>
      <c r="O37" s="55" t="s">
        <v>6</v>
      </c>
      <c r="P37" s="54"/>
      <c r="Q37" s="15" t="s">
        <v>4</v>
      </c>
      <c r="R37" s="44"/>
      <c r="S37" s="14" t="s">
        <v>7</v>
      </c>
      <c r="T37" s="32"/>
      <c r="U37" s="17" t="s">
        <v>7</v>
      </c>
      <c r="V37" s="54"/>
      <c r="W37" s="55" t="s">
        <v>7</v>
      </c>
      <c r="X37" s="44"/>
      <c r="Y37" s="17" t="s">
        <v>7</v>
      </c>
      <c r="Z37" s="70"/>
      <c r="AA37" s="64" t="s">
        <v>7</v>
      </c>
    </row>
    <row r="38" spans="1:27" ht="26.4" customHeight="1" thickBot="1" x14ac:dyDescent="0.5">
      <c r="A38" s="6"/>
      <c r="I38" s="164" t="s">
        <v>28</v>
      </c>
      <c r="J38" s="164"/>
      <c r="K38" s="164"/>
      <c r="L38" s="165"/>
      <c r="M38" s="166" t="s">
        <v>38</v>
      </c>
      <c r="N38" s="167"/>
      <c r="O38" s="167"/>
      <c r="P38" s="167"/>
      <c r="Q38" s="168"/>
      <c r="V38" s="100"/>
      <c r="W38" s="113" t="s">
        <v>31</v>
      </c>
      <c r="X38" s="107"/>
      <c r="Y38" s="71" t="s">
        <v>7</v>
      </c>
      <c r="Z38" s="107"/>
      <c r="AA38" s="71" t="s">
        <v>7</v>
      </c>
    </row>
    <row r="39" spans="1:27" ht="26.4" customHeight="1" thickBot="1" x14ac:dyDescent="0.5">
      <c r="A39" s="6"/>
      <c r="I39" s="155" t="s">
        <v>29</v>
      </c>
      <c r="J39" s="155"/>
      <c r="K39" s="155"/>
      <c r="L39" s="156"/>
      <c r="M39" s="166" t="s">
        <v>38</v>
      </c>
      <c r="N39" s="167"/>
      <c r="O39" s="167"/>
      <c r="P39" s="167"/>
      <c r="Q39" s="168"/>
      <c r="V39" s="160" t="s">
        <v>32</v>
      </c>
      <c r="W39" s="161"/>
      <c r="X39" s="107"/>
      <c r="Y39" s="71" t="s">
        <v>7</v>
      </c>
      <c r="Z39" s="107"/>
      <c r="AA39" s="71" t="s">
        <v>7</v>
      </c>
    </row>
    <row r="40" spans="1:27" ht="26.4" customHeight="1" thickBot="1" x14ac:dyDescent="0.5">
      <c r="A40" s="6"/>
      <c r="K40" s="155" t="s">
        <v>30</v>
      </c>
      <c r="L40" s="156"/>
      <c r="M40" s="166" t="s">
        <v>24</v>
      </c>
      <c r="N40" s="167"/>
      <c r="O40" s="167"/>
      <c r="P40" s="167"/>
      <c r="Q40" s="168"/>
      <c r="R40" s="116" t="s">
        <v>27</v>
      </c>
      <c r="V40" s="160" t="s">
        <v>30</v>
      </c>
      <c r="W40" s="161"/>
      <c r="X40" s="107"/>
      <c r="Y40" s="71" t="s">
        <v>7</v>
      </c>
      <c r="Z40" s="107"/>
      <c r="AA40" s="71" t="s">
        <v>7</v>
      </c>
    </row>
  </sheetData>
  <mergeCells count="53">
    <mergeCell ref="I39:L39"/>
    <mergeCell ref="M39:Q39"/>
    <mergeCell ref="V39:W39"/>
    <mergeCell ref="K40:L40"/>
    <mergeCell ref="M40:Q40"/>
    <mergeCell ref="V40:W40"/>
    <mergeCell ref="V26:W27"/>
    <mergeCell ref="X26:Y27"/>
    <mergeCell ref="Z26:AA27"/>
    <mergeCell ref="E27:H27"/>
    <mergeCell ref="I27:L27"/>
    <mergeCell ref="I38:L38"/>
    <mergeCell ref="M38:Q38"/>
    <mergeCell ref="R25:U25"/>
    <mergeCell ref="B26:C27"/>
    <mergeCell ref="D26:D27"/>
    <mergeCell ref="E26:L26"/>
    <mergeCell ref="M26:M27"/>
    <mergeCell ref="N26:Q27"/>
    <mergeCell ref="R26:S27"/>
    <mergeCell ref="T26:U27"/>
    <mergeCell ref="K23:L23"/>
    <mergeCell ref="M23:Q23"/>
    <mergeCell ref="V23:W23"/>
    <mergeCell ref="T9:U10"/>
    <mergeCell ref="V9:W10"/>
    <mergeCell ref="I21:L21"/>
    <mergeCell ref="M21:Q21"/>
    <mergeCell ref="I22:L22"/>
    <mergeCell ref="M22:Q22"/>
    <mergeCell ref="V22:W22"/>
    <mergeCell ref="X9:Y10"/>
    <mergeCell ref="Z9:AA10"/>
    <mergeCell ref="E10:H10"/>
    <mergeCell ref="I10:L10"/>
    <mergeCell ref="A5:N5"/>
    <mergeCell ref="X6:AA8"/>
    <mergeCell ref="T7:U7"/>
    <mergeCell ref="R8:U8"/>
    <mergeCell ref="B9:C10"/>
    <mergeCell ref="D9:D10"/>
    <mergeCell ref="E9:L9"/>
    <mergeCell ref="M9:M10"/>
    <mergeCell ref="N9:Q10"/>
    <mergeCell ref="R9:S10"/>
    <mergeCell ref="X1:AA1"/>
    <mergeCell ref="A2:AA2"/>
    <mergeCell ref="A3:D3"/>
    <mergeCell ref="E3:M3"/>
    <mergeCell ref="A4:D4"/>
    <mergeCell ref="E4:F4"/>
    <mergeCell ref="I4:K4"/>
    <mergeCell ref="L4:M4"/>
  </mergeCells>
  <phoneticPr fontId="1"/>
  <printOptions horizontalCentered="1"/>
  <pageMargins left="3.937007874015748E-2" right="3.937007874015748E-2" top="0.19685039370078741" bottom="0.11811023622047245" header="0.31496062992125984" footer="0.15748031496062992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showGridLines="0" view="pageBreakPreview" zoomScale="70" zoomScaleNormal="70" zoomScaleSheetLayoutView="70" zoomScalePageLayoutView="70" workbookViewId="0">
      <selection activeCell="E20" sqref="E20"/>
    </sheetView>
  </sheetViews>
  <sheetFormatPr defaultRowHeight="18" x14ac:dyDescent="0.45"/>
  <cols>
    <col min="1" max="1" width="4.69921875" customWidth="1"/>
    <col min="2" max="2" width="8.19921875" customWidth="1"/>
    <col min="3" max="3" width="3.09765625" customWidth="1"/>
    <col min="4" max="4" width="5" customWidth="1"/>
    <col min="5" max="5" width="10.59765625" customWidth="1"/>
    <col min="6" max="6" width="3" customWidth="1"/>
    <col min="7" max="7" width="10.59765625" customWidth="1"/>
    <col min="8" max="8" width="3" customWidth="1"/>
    <col min="9" max="9" width="10.59765625" customWidth="1"/>
    <col min="10" max="10" width="3" customWidth="1"/>
    <col min="11" max="11" width="10.59765625" customWidth="1"/>
    <col min="12" max="12" width="3" customWidth="1"/>
    <col min="13" max="13" width="5" customWidth="1"/>
    <col min="14" max="14" width="10.59765625" customWidth="1"/>
    <col min="15" max="15" width="5.69921875" bestFit="1" customWidth="1"/>
    <col min="16" max="16" width="10.59765625" customWidth="1"/>
    <col min="17" max="17" width="2.8984375" customWidth="1"/>
    <col min="18" max="18" width="19.3984375" customWidth="1"/>
    <col min="19" max="19" width="3" customWidth="1"/>
    <col min="20" max="20" width="19.3984375" customWidth="1"/>
    <col min="21" max="21" width="3" customWidth="1"/>
    <col min="22" max="22" width="19.5" customWidth="1"/>
    <col min="23" max="23" width="3" customWidth="1"/>
    <col min="24" max="24" width="19.3984375" customWidth="1"/>
    <col min="25" max="25" width="3" customWidth="1"/>
    <col min="26" max="26" width="19.5" customWidth="1"/>
    <col min="27" max="27" width="2.8984375" customWidth="1"/>
  </cols>
  <sheetData>
    <row r="1" spans="1:28" ht="32.4" customHeight="1" x14ac:dyDescent="0.4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118" t="s">
        <v>11</v>
      </c>
      <c r="Y1" s="118"/>
      <c r="Z1" s="118"/>
      <c r="AA1" s="118"/>
      <c r="AB1" s="4"/>
    </row>
    <row r="2" spans="1:28" ht="32.4" x14ac:dyDescent="0.45">
      <c r="A2" s="119" t="s">
        <v>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4"/>
    </row>
    <row r="3" spans="1:28" ht="37.950000000000003" customHeight="1" thickBot="1" x14ac:dyDescent="0.6">
      <c r="A3" s="120" t="s">
        <v>10</v>
      </c>
      <c r="B3" s="120"/>
      <c r="C3" s="120"/>
      <c r="D3" s="120"/>
      <c r="E3" s="169"/>
      <c r="F3" s="169"/>
      <c r="G3" s="169"/>
      <c r="H3" s="169"/>
      <c r="I3" s="169"/>
      <c r="J3" s="169"/>
      <c r="K3" s="169"/>
      <c r="L3" s="169"/>
      <c r="M3" s="169"/>
      <c r="N3" s="114"/>
    </row>
    <row r="4" spans="1:28" ht="37.950000000000003" customHeight="1" thickTop="1" x14ac:dyDescent="0.55000000000000004">
      <c r="A4" s="171"/>
      <c r="B4" s="171"/>
      <c r="C4" s="171"/>
      <c r="D4" s="171"/>
      <c r="E4" s="172"/>
      <c r="F4" s="172"/>
      <c r="G4" s="65"/>
      <c r="H4" s="66"/>
      <c r="I4" s="172"/>
      <c r="J4" s="172"/>
      <c r="K4" s="172"/>
      <c r="L4" s="173"/>
      <c r="M4" s="173"/>
      <c r="N4" s="114"/>
    </row>
    <row r="5" spans="1:28" ht="10.199999999999999" customHeight="1" x14ac:dyDescent="0.55000000000000004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X5" s="115"/>
      <c r="Y5" s="115"/>
    </row>
    <row r="6" spans="1:28" ht="24" customHeight="1" x14ac:dyDescent="0.45">
      <c r="A6" s="1"/>
      <c r="B6" s="1"/>
      <c r="C6" s="1"/>
      <c r="D6" s="1"/>
      <c r="E6" s="1"/>
      <c r="F6" s="1"/>
      <c r="G6" s="1"/>
      <c r="H6" s="1"/>
      <c r="I6" s="1"/>
      <c r="Q6" s="23"/>
      <c r="W6" s="41"/>
      <c r="X6" s="134" t="s">
        <v>44</v>
      </c>
      <c r="Y6" s="134"/>
      <c r="Z6" s="134"/>
      <c r="AA6" s="134"/>
    </row>
    <row r="7" spans="1:28" ht="9.75" customHeight="1" x14ac:dyDescent="0.45">
      <c r="A7" s="2"/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O7" s="20"/>
      <c r="P7" s="20"/>
      <c r="Q7" s="23"/>
      <c r="R7" s="24"/>
      <c r="T7" s="136"/>
      <c r="U7" s="136"/>
      <c r="V7" s="41"/>
      <c r="W7" s="41"/>
      <c r="X7" s="134"/>
      <c r="Y7" s="134"/>
      <c r="Z7" s="134"/>
      <c r="AA7" s="134"/>
    </row>
    <row r="8" spans="1:28" ht="30" customHeight="1" thickBot="1" x14ac:dyDescent="0.5">
      <c r="A8" s="25" t="s">
        <v>18</v>
      </c>
      <c r="B8" s="36"/>
      <c r="C8" s="56" t="s">
        <v>19</v>
      </c>
      <c r="D8" s="36"/>
      <c r="E8" s="6" t="s">
        <v>20</v>
      </c>
      <c r="K8" s="5"/>
      <c r="L8" s="20"/>
      <c r="M8" s="20"/>
      <c r="N8" s="20"/>
      <c r="O8" s="20"/>
      <c r="P8" s="20"/>
      <c r="Q8" s="23"/>
      <c r="R8" s="137" t="s">
        <v>12</v>
      </c>
      <c r="S8" s="138"/>
      <c r="T8" s="138"/>
      <c r="U8" s="139"/>
      <c r="V8" s="45"/>
      <c r="W8" s="45"/>
      <c r="X8" s="135"/>
      <c r="Y8" s="135"/>
      <c r="Z8" s="135"/>
      <c r="AA8" s="135"/>
    </row>
    <row r="9" spans="1:28" ht="20.25" customHeight="1" x14ac:dyDescent="0.45">
      <c r="B9" s="140" t="s">
        <v>0</v>
      </c>
      <c r="C9" s="141"/>
      <c r="D9" s="144" t="s">
        <v>8</v>
      </c>
      <c r="E9" s="146" t="s">
        <v>15</v>
      </c>
      <c r="F9" s="146"/>
      <c r="G9" s="146"/>
      <c r="H9" s="146"/>
      <c r="I9" s="146"/>
      <c r="J9" s="146"/>
      <c r="K9" s="146"/>
      <c r="L9" s="146"/>
      <c r="M9" s="146" t="s">
        <v>9</v>
      </c>
      <c r="N9" s="147" t="s">
        <v>21</v>
      </c>
      <c r="O9" s="148"/>
      <c r="P9" s="148"/>
      <c r="Q9" s="148"/>
      <c r="R9" s="151" t="s">
        <v>13</v>
      </c>
      <c r="S9" s="152"/>
      <c r="T9" s="146" t="s">
        <v>14</v>
      </c>
      <c r="U9" s="162"/>
      <c r="V9" s="151" t="s">
        <v>22</v>
      </c>
      <c r="W9" s="152"/>
      <c r="X9" s="126" t="s">
        <v>23</v>
      </c>
      <c r="Y9" s="126"/>
      <c r="Z9" s="128" t="s">
        <v>41</v>
      </c>
      <c r="AA9" s="129"/>
    </row>
    <row r="10" spans="1:28" ht="20.25" customHeight="1" thickBot="1" x14ac:dyDescent="0.5">
      <c r="B10" s="142"/>
      <c r="C10" s="143"/>
      <c r="D10" s="145"/>
      <c r="E10" s="132" t="s">
        <v>1</v>
      </c>
      <c r="F10" s="132"/>
      <c r="G10" s="132"/>
      <c r="H10" s="132"/>
      <c r="I10" s="132" t="s">
        <v>2</v>
      </c>
      <c r="J10" s="132"/>
      <c r="K10" s="132"/>
      <c r="L10" s="132"/>
      <c r="M10" s="132"/>
      <c r="N10" s="149"/>
      <c r="O10" s="150"/>
      <c r="P10" s="150"/>
      <c r="Q10" s="150"/>
      <c r="R10" s="153"/>
      <c r="S10" s="154"/>
      <c r="T10" s="132"/>
      <c r="U10" s="163"/>
      <c r="V10" s="153"/>
      <c r="W10" s="154"/>
      <c r="X10" s="127"/>
      <c r="Y10" s="127"/>
      <c r="Z10" s="130"/>
      <c r="AA10" s="131"/>
    </row>
    <row r="11" spans="1:28" ht="24.9" customHeight="1" x14ac:dyDescent="0.45">
      <c r="A11" s="46">
        <v>1</v>
      </c>
      <c r="B11" s="47"/>
      <c r="C11" s="22" t="s">
        <v>5</v>
      </c>
      <c r="D11" s="48"/>
      <c r="E11" s="35"/>
      <c r="F11" s="49" t="s">
        <v>3</v>
      </c>
      <c r="G11" s="50"/>
      <c r="H11" s="51" t="s">
        <v>4</v>
      </c>
      <c r="I11" s="35"/>
      <c r="J11" s="49" t="s">
        <v>3</v>
      </c>
      <c r="K11" s="50"/>
      <c r="L11" s="22" t="s">
        <v>4</v>
      </c>
      <c r="M11" s="48"/>
      <c r="N11" s="35"/>
      <c r="O11" s="22" t="s">
        <v>6</v>
      </c>
      <c r="P11" s="35"/>
      <c r="Q11" s="49" t="s">
        <v>4</v>
      </c>
      <c r="R11" s="42"/>
      <c r="S11" s="22" t="s">
        <v>7</v>
      </c>
      <c r="T11" s="35"/>
      <c r="U11" s="52" t="s">
        <v>7</v>
      </c>
      <c r="V11" s="60"/>
      <c r="W11" s="58" t="s">
        <v>7</v>
      </c>
      <c r="X11" s="42"/>
      <c r="Y11" s="52" t="s">
        <v>7</v>
      </c>
      <c r="Z11" s="67"/>
      <c r="AA11" s="61" t="s">
        <v>7</v>
      </c>
    </row>
    <row r="12" spans="1:28" ht="24.9" customHeight="1" x14ac:dyDescent="0.45">
      <c r="A12" s="18">
        <v>2</v>
      </c>
      <c r="B12" s="26"/>
      <c r="C12" s="7" t="s">
        <v>5</v>
      </c>
      <c r="D12" s="28"/>
      <c r="E12" s="30"/>
      <c r="F12" s="8" t="s">
        <v>3</v>
      </c>
      <c r="G12" s="33"/>
      <c r="H12" s="9" t="s">
        <v>4</v>
      </c>
      <c r="I12" s="30"/>
      <c r="J12" s="8" t="s">
        <v>3</v>
      </c>
      <c r="K12" s="33"/>
      <c r="L12" s="11" t="s">
        <v>4</v>
      </c>
      <c r="M12" s="28"/>
      <c r="N12" s="30"/>
      <c r="O12" s="7" t="s">
        <v>6</v>
      </c>
      <c r="P12" s="30"/>
      <c r="Q12" s="10" t="s">
        <v>4</v>
      </c>
      <c r="R12" s="43"/>
      <c r="S12" s="13" t="s">
        <v>7</v>
      </c>
      <c r="T12" s="57"/>
      <c r="U12" s="8" t="s">
        <v>7</v>
      </c>
      <c r="V12" s="57"/>
      <c r="W12" s="59" t="s">
        <v>7</v>
      </c>
      <c r="X12" s="43"/>
      <c r="Y12" s="19" t="s">
        <v>7</v>
      </c>
      <c r="Z12" s="68"/>
      <c r="AA12" s="62" t="s">
        <v>7</v>
      </c>
    </row>
    <row r="13" spans="1:28" ht="24.9" customHeight="1" x14ac:dyDescent="0.45">
      <c r="A13" s="18">
        <v>3</v>
      </c>
      <c r="B13" s="26"/>
      <c r="C13" s="7" t="s">
        <v>5</v>
      </c>
      <c r="D13" s="28"/>
      <c r="E13" s="30"/>
      <c r="F13" s="8" t="s">
        <v>3</v>
      </c>
      <c r="G13" s="33"/>
      <c r="H13" s="9" t="s">
        <v>4</v>
      </c>
      <c r="I13" s="30"/>
      <c r="J13" s="8" t="s">
        <v>3</v>
      </c>
      <c r="K13" s="33"/>
      <c r="L13" s="7" t="s">
        <v>4</v>
      </c>
      <c r="M13" s="28"/>
      <c r="N13" s="30"/>
      <c r="O13" s="7" t="s">
        <v>6</v>
      </c>
      <c r="P13" s="30"/>
      <c r="Q13" s="8" t="s">
        <v>4</v>
      </c>
      <c r="R13" s="43"/>
      <c r="S13" s="7" t="s">
        <v>7</v>
      </c>
      <c r="T13" s="30"/>
      <c r="U13" s="12" t="s">
        <v>7</v>
      </c>
      <c r="V13" s="57"/>
      <c r="W13" s="59" t="s">
        <v>7</v>
      </c>
      <c r="X13" s="43"/>
      <c r="Y13" s="12" t="s">
        <v>7</v>
      </c>
      <c r="Z13" s="69"/>
      <c r="AA13" s="63" t="s">
        <v>7</v>
      </c>
    </row>
    <row r="14" spans="1:28" ht="24.9" customHeight="1" x14ac:dyDescent="0.45">
      <c r="A14" s="18">
        <v>4</v>
      </c>
      <c r="B14" s="26"/>
      <c r="C14" s="7" t="s">
        <v>5</v>
      </c>
      <c r="D14" s="28"/>
      <c r="E14" s="30"/>
      <c r="F14" s="8" t="s">
        <v>3</v>
      </c>
      <c r="G14" s="33"/>
      <c r="H14" s="9" t="s">
        <v>4</v>
      </c>
      <c r="I14" s="30"/>
      <c r="J14" s="8" t="s">
        <v>3</v>
      </c>
      <c r="K14" s="33"/>
      <c r="L14" s="7" t="s">
        <v>4</v>
      </c>
      <c r="M14" s="28"/>
      <c r="N14" s="30"/>
      <c r="O14" s="7" t="s">
        <v>6</v>
      </c>
      <c r="P14" s="30"/>
      <c r="Q14" s="8" t="s">
        <v>4</v>
      </c>
      <c r="R14" s="43"/>
      <c r="S14" s="13" t="s">
        <v>7</v>
      </c>
      <c r="T14" s="57"/>
      <c r="U14" s="8" t="s">
        <v>7</v>
      </c>
      <c r="V14" s="57"/>
      <c r="W14" s="59" t="s">
        <v>7</v>
      </c>
      <c r="X14" s="43"/>
      <c r="Y14" s="19" t="s">
        <v>7</v>
      </c>
      <c r="Z14" s="68"/>
      <c r="AA14" s="62" t="s">
        <v>7</v>
      </c>
    </row>
    <row r="15" spans="1:28" ht="24.9" customHeight="1" x14ac:dyDescent="0.45">
      <c r="A15" s="18">
        <v>5</v>
      </c>
      <c r="B15" s="26"/>
      <c r="C15" s="7" t="s">
        <v>5</v>
      </c>
      <c r="D15" s="28"/>
      <c r="E15" s="30"/>
      <c r="F15" s="8" t="s">
        <v>3</v>
      </c>
      <c r="G15" s="33"/>
      <c r="H15" s="9" t="s">
        <v>4</v>
      </c>
      <c r="I15" s="30"/>
      <c r="J15" s="8" t="s">
        <v>3</v>
      </c>
      <c r="K15" s="33"/>
      <c r="L15" s="7" t="s">
        <v>4</v>
      </c>
      <c r="M15" s="28"/>
      <c r="N15" s="30"/>
      <c r="O15" s="7" t="s">
        <v>6</v>
      </c>
      <c r="P15" s="30"/>
      <c r="Q15" s="8" t="s">
        <v>4</v>
      </c>
      <c r="R15" s="43"/>
      <c r="S15" s="7" t="s">
        <v>7</v>
      </c>
      <c r="T15" s="30"/>
      <c r="U15" s="12" t="s">
        <v>7</v>
      </c>
      <c r="V15" s="57"/>
      <c r="W15" s="59" t="s">
        <v>7</v>
      </c>
      <c r="X15" s="43"/>
      <c r="Y15" s="12" t="s">
        <v>7</v>
      </c>
      <c r="Z15" s="69"/>
      <c r="AA15" s="63" t="s">
        <v>7</v>
      </c>
    </row>
    <row r="16" spans="1:28" ht="24.9" customHeight="1" x14ac:dyDescent="0.45">
      <c r="A16" s="18">
        <v>6</v>
      </c>
      <c r="B16" s="26"/>
      <c r="C16" s="7" t="s">
        <v>5</v>
      </c>
      <c r="D16" s="28"/>
      <c r="E16" s="30"/>
      <c r="F16" s="8" t="s">
        <v>3</v>
      </c>
      <c r="G16" s="33"/>
      <c r="H16" s="9" t="s">
        <v>4</v>
      </c>
      <c r="I16" s="30"/>
      <c r="J16" s="8" t="s">
        <v>3</v>
      </c>
      <c r="K16" s="33"/>
      <c r="L16" s="7" t="s">
        <v>4</v>
      </c>
      <c r="M16" s="28"/>
      <c r="N16" s="30"/>
      <c r="O16" s="7" t="s">
        <v>6</v>
      </c>
      <c r="P16" s="30"/>
      <c r="Q16" s="8" t="s">
        <v>4</v>
      </c>
      <c r="R16" s="43"/>
      <c r="S16" s="13" t="s">
        <v>7</v>
      </c>
      <c r="T16" s="57"/>
      <c r="U16" s="8" t="s">
        <v>7</v>
      </c>
      <c r="V16" s="57"/>
      <c r="W16" s="59" t="s">
        <v>7</v>
      </c>
      <c r="X16" s="43"/>
      <c r="Y16" s="19" t="s">
        <v>7</v>
      </c>
      <c r="Z16" s="68"/>
      <c r="AA16" s="62" t="s">
        <v>7</v>
      </c>
    </row>
    <row r="17" spans="1:27" ht="24.9" customHeight="1" x14ac:dyDescent="0.45">
      <c r="A17" s="18">
        <v>7</v>
      </c>
      <c r="B17" s="26"/>
      <c r="C17" s="7" t="s">
        <v>5</v>
      </c>
      <c r="D17" s="28"/>
      <c r="E17" s="30"/>
      <c r="F17" s="8" t="s">
        <v>3</v>
      </c>
      <c r="G17" s="33"/>
      <c r="H17" s="9" t="s">
        <v>4</v>
      </c>
      <c r="I17" s="30"/>
      <c r="J17" s="8" t="s">
        <v>3</v>
      </c>
      <c r="K17" s="33"/>
      <c r="L17" s="7" t="s">
        <v>4</v>
      </c>
      <c r="M17" s="28"/>
      <c r="N17" s="30"/>
      <c r="O17" s="7" t="s">
        <v>6</v>
      </c>
      <c r="P17" s="30"/>
      <c r="Q17" s="8" t="s">
        <v>4</v>
      </c>
      <c r="R17" s="43"/>
      <c r="S17" s="7" t="s">
        <v>7</v>
      </c>
      <c r="T17" s="30"/>
      <c r="U17" s="12" t="s">
        <v>7</v>
      </c>
      <c r="V17" s="57"/>
      <c r="W17" s="59" t="s">
        <v>7</v>
      </c>
      <c r="X17" s="43"/>
      <c r="Y17" s="12" t="s">
        <v>7</v>
      </c>
      <c r="Z17" s="69"/>
      <c r="AA17" s="63" t="s">
        <v>7</v>
      </c>
    </row>
    <row r="18" spans="1:27" ht="24.9" customHeight="1" x14ac:dyDescent="0.45">
      <c r="A18" s="18">
        <v>8</v>
      </c>
      <c r="B18" s="26"/>
      <c r="C18" s="7" t="s">
        <v>5</v>
      </c>
      <c r="D18" s="28"/>
      <c r="E18" s="31"/>
      <c r="F18" s="8" t="s">
        <v>3</v>
      </c>
      <c r="G18" s="33"/>
      <c r="H18" s="9" t="s">
        <v>4</v>
      </c>
      <c r="I18" s="30"/>
      <c r="J18" s="8" t="s">
        <v>3</v>
      </c>
      <c r="K18" s="33"/>
      <c r="L18" s="7" t="s">
        <v>4</v>
      </c>
      <c r="M18" s="28"/>
      <c r="N18" s="30"/>
      <c r="O18" s="7" t="s">
        <v>6</v>
      </c>
      <c r="P18" s="30"/>
      <c r="Q18" s="8" t="s">
        <v>4</v>
      </c>
      <c r="R18" s="43"/>
      <c r="S18" s="13" t="s">
        <v>7</v>
      </c>
      <c r="T18" s="57"/>
      <c r="U18" s="8" t="s">
        <v>7</v>
      </c>
      <c r="V18" s="57"/>
      <c r="W18" s="59" t="s">
        <v>7</v>
      </c>
      <c r="X18" s="43"/>
      <c r="Y18" s="19" t="s">
        <v>7</v>
      </c>
      <c r="Z18" s="68"/>
      <c r="AA18" s="62" t="s">
        <v>7</v>
      </c>
    </row>
    <row r="19" spans="1:27" ht="24.9" customHeight="1" x14ac:dyDescent="0.45">
      <c r="A19" s="18">
        <v>9</v>
      </c>
      <c r="B19" s="26"/>
      <c r="C19" s="7" t="s">
        <v>5</v>
      </c>
      <c r="D19" s="28"/>
      <c r="E19" s="30"/>
      <c r="F19" s="8" t="s">
        <v>3</v>
      </c>
      <c r="G19" s="33"/>
      <c r="H19" s="9" t="s">
        <v>4</v>
      </c>
      <c r="I19" s="30"/>
      <c r="J19" s="8" t="s">
        <v>3</v>
      </c>
      <c r="K19" s="33"/>
      <c r="L19" s="7" t="s">
        <v>4</v>
      </c>
      <c r="M19" s="28"/>
      <c r="N19" s="30"/>
      <c r="O19" s="7" t="s">
        <v>6</v>
      </c>
      <c r="P19" s="30"/>
      <c r="Q19" s="8" t="s">
        <v>4</v>
      </c>
      <c r="R19" s="43"/>
      <c r="S19" s="7" t="s">
        <v>7</v>
      </c>
      <c r="T19" s="30"/>
      <c r="U19" s="12" t="s">
        <v>7</v>
      </c>
      <c r="V19" s="57"/>
      <c r="W19" s="59" t="s">
        <v>7</v>
      </c>
      <c r="X19" s="43"/>
      <c r="Y19" s="12" t="s">
        <v>7</v>
      </c>
      <c r="Z19" s="69"/>
      <c r="AA19" s="63" t="s">
        <v>7</v>
      </c>
    </row>
    <row r="20" spans="1:27" ht="24.9" customHeight="1" thickBot="1" x14ac:dyDescent="0.5">
      <c r="A20" s="53">
        <v>10</v>
      </c>
      <c r="B20" s="27"/>
      <c r="C20" s="14" t="s">
        <v>5</v>
      </c>
      <c r="D20" s="29"/>
      <c r="E20" s="32"/>
      <c r="F20" s="15" t="s">
        <v>3</v>
      </c>
      <c r="G20" s="34"/>
      <c r="H20" s="14" t="s">
        <v>4</v>
      </c>
      <c r="I20" s="32"/>
      <c r="J20" s="16" t="s">
        <v>3</v>
      </c>
      <c r="K20" s="34"/>
      <c r="L20" s="14" t="s">
        <v>4</v>
      </c>
      <c r="M20" s="37"/>
      <c r="N20" s="54"/>
      <c r="O20" s="55" t="s">
        <v>6</v>
      </c>
      <c r="P20" s="54"/>
      <c r="Q20" s="15" t="s">
        <v>4</v>
      </c>
      <c r="R20" s="44"/>
      <c r="S20" s="14" t="s">
        <v>7</v>
      </c>
      <c r="T20" s="32"/>
      <c r="U20" s="17" t="s">
        <v>7</v>
      </c>
      <c r="V20" s="54"/>
      <c r="W20" s="55" t="s">
        <v>7</v>
      </c>
      <c r="X20" s="44"/>
      <c r="Y20" s="17" t="s">
        <v>7</v>
      </c>
      <c r="Z20" s="70"/>
      <c r="AA20" s="64" t="s">
        <v>7</v>
      </c>
    </row>
    <row r="21" spans="1:27" ht="26.4" customHeight="1" thickBot="1" x14ac:dyDescent="0.5">
      <c r="A21" s="6"/>
      <c r="I21" s="164" t="s">
        <v>28</v>
      </c>
      <c r="J21" s="164"/>
      <c r="K21" s="164"/>
      <c r="L21" s="165"/>
      <c r="M21" s="166" t="s">
        <v>38</v>
      </c>
      <c r="N21" s="167"/>
      <c r="O21" s="167"/>
      <c r="P21" s="167"/>
      <c r="Q21" s="168"/>
      <c r="V21" s="100"/>
      <c r="W21" s="113" t="s">
        <v>31</v>
      </c>
      <c r="X21" s="107"/>
      <c r="Y21" s="71" t="s">
        <v>7</v>
      </c>
      <c r="Z21" s="107"/>
      <c r="AA21" s="71" t="s">
        <v>7</v>
      </c>
    </row>
    <row r="22" spans="1:27" ht="26.4" customHeight="1" thickBot="1" x14ac:dyDescent="0.5">
      <c r="A22" s="6"/>
      <c r="I22" s="155" t="s">
        <v>29</v>
      </c>
      <c r="J22" s="155"/>
      <c r="K22" s="155"/>
      <c r="L22" s="156"/>
      <c r="M22" s="166" t="s">
        <v>38</v>
      </c>
      <c r="N22" s="167"/>
      <c r="O22" s="167"/>
      <c r="P22" s="167"/>
      <c r="Q22" s="168"/>
      <c r="V22" s="160" t="s">
        <v>32</v>
      </c>
      <c r="W22" s="161"/>
      <c r="X22" s="107"/>
      <c r="Y22" s="71" t="s">
        <v>7</v>
      </c>
      <c r="Z22" s="107"/>
      <c r="AA22" s="71" t="s">
        <v>7</v>
      </c>
    </row>
    <row r="23" spans="1:27" ht="26.4" customHeight="1" thickBot="1" x14ac:dyDescent="0.5">
      <c r="A23" s="6"/>
      <c r="K23" s="155" t="s">
        <v>30</v>
      </c>
      <c r="L23" s="156"/>
      <c r="M23" s="166" t="s">
        <v>24</v>
      </c>
      <c r="N23" s="167"/>
      <c r="O23" s="167"/>
      <c r="P23" s="167"/>
      <c r="Q23" s="168"/>
      <c r="R23" s="116" t="s">
        <v>27</v>
      </c>
      <c r="V23" s="160" t="s">
        <v>30</v>
      </c>
      <c r="W23" s="161"/>
      <c r="X23" s="107"/>
      <c r="Y23" s="71" t="s">
        <v>7</v>
      </c>
      <c r="Z23" s="107"/>
      <c r="AA23" s="71" t="s">
        <v>7</v>
      </c>
    </row>
    <row r="24" spans="1:27" ht="23.4" customHeight="1" x14ac:dyDescent="0.45">
      <c r="A24" s="6"/>
      <c r="M24" s="21"/>
      <c r="N24" s="21"/>
      <c r="O24" s="21"/>
      <c r="P24" s="21"/>
      <c r="Q24" s="21"/>
      <c r="V24" s="21"/>
      <c r="W24" s="21"/>
    </row>
    <row r="25" spans="1:27" ht="30" customHeight="1" thickBot="1" x14ac:dyDescent="0.5">
      <c r="A25" s="25" t="s">
        <v>18</v>
      </c>
      <c r="B25" s="36"/>
      <c r="C25" s="56" t="s">
        <v>19</v>
      </c>
      <c r="D25" s="36"/>
      <c r="E25" s="6" t="s">
        <v>20</v>
      </c>
      <c r="K25" s="5"/>
      <c r="L25" s="20"/>
      <c r="M25" s="20"/>
      <c r="N25" s="20"/>
      <c r="O25" s="20"/>
      <c r="P25" s="20"/>
      <c r="Q25" s="23"/>
      <c r="R25" s="137" t="s">
        <v>12</v>
      </c>
      <c r="S25" s="138"/>
      <c r="T25" s="138"/>
      <c r="U25" s="139"/>
      <c r="V25" s="45"/>
      <c r="W25" s="45"/>
    </row>
    <row r="26" spans="1:27" ht="20.25" customHeight="1" x14ac:dyDescent="0.45">
      <c r="B26" s="140" t="s">
        <v>0</v>
      </c>
      <c r="C26" s="141"/>
      <c r="D26" s="144" t="s">
        <v>8</v>
      </c>
      <c r="E26" s="146" t="s">
        <v>15</v>
      </c>
      <c r="F26" s="146"/>
      <c r="G26" s="146"/>
      <c r="H26" s="146"/>
      <c r="I26" s="146"/>
      <c r="J26" s="146"/>
      <c r="K26" s="146"/>
      <c r="L26" s="146"/>
      <c r="M26" s="146" t="s">
        <v>9</v>
      </c>
      <c r="N26" s="147" t="s">
        <v>21</v>
      </c>
      <c r="O26" s="148"/>
      <c r="P26" s="148"/>
      <c r="Q26" s="148"/>
      <c r="R26" s="151" t="s">
        <v>13</v>
      </c>
      <c r="S26" s="152"/>
      <c r="T26" s="146" t="s">
        <v>14</v>
      </c>
      <c r="U26" s="162"/>
      <c r="V26" s="151" t="s">
        <v>22</v>
      </c>
      <c r="W26" s="152"/>
      <c r="X26" s="126" t="s">
        <v>23</v>
      </c>
      <c r="Y26" s="126"/>
      <c r="Z26" s="128" t="s">
        <v>41</v>
      </c>
      <c r="AA26" s="129"/>
    </row>
    <row r="27" spans="1:27" ht="20.25" customHeight="1" thickBot="1" x14ac:dyDescent="0.5">
      <c r="B27" s="142"/>
      <c r="C27" s="143"/>
      <c r="D27" s="145"/>
      <c r="E27" s="132" t="s">
        <v>1</v>
      </c>
      <c r="F27" s="132"/>
      <c r="G27" s="132"/>
      <c r="H27" s="132"/>
      <c r="I27" s="132" t="s">
        <v>2</v>
      </c>
      <c r="J27" s="132"/>
      <c r="K27" s="132"/>
      <c r="L27" s="132"/>
      <c r="M27" s="132"/>
      <c r="N27" s="149"/>
      <c r="O27" s="150"/>
      <c r="P27" s="150"/>
      <c r="Q27" s="150"/>
      <c r="R27" s="153"/>
      <c r="S27" s="154"/>
      <c r="T27" s="132"/>
      <c r="U27" s="163"/>
      <c r="V27" s="153"/>
      <c r="W27" s="154"/>
      <c r="X27" s="127"/>
      <c r="Y27" s="127"/>
      <c r="Z27" s="130"/>
      <c r="AA27" s="131"/>
    </row>
    <row r="28" spans="1:27" ht="24.9" customHeight="1" x14ac:dyDescent="0.45">
      <c r="A28" s="46">
        <v>1</v>
      </c>
      <c r="B28" s="47"/>
      <c r="C28" s="22" t="s">
        <v>5</v>
      </c>
      <c r="D28" s="48"/>
      <c r="E28" s="35"/>
      <c r="F28" s="49" t="s">
        <v>3</v>
      </c>
      <c r="G28" s="50"/>
      <c r="H28" s="51" t="s">
        <v>4</v>
      </c>
      <c r="I28" s="35"/>
      <c r="J28" s="49" t="s">
        <v>3</v>
      </c>
      <c r="K28" s="50"/>
      <c r="L28" s="22" t="s">
        <v>4</v>
      </c>
      <c r="M28" s="48"/>
      <c r="N28" s="35"/>
      <c r="O28" s="22" t="s">
        <v>6</v>
      </c>
      <c r="P28" s="35"/>
      <c r="Q28" s="49" t="s">
        <v>4</v>
      </c>
      <c r="R28" s="42"/>
      <c r="S28" s="22" t="s">
        <v>7</v>
      </c>
      <c r="T28" s="35"/>
      <c r="U28" s="52" t="s">
        <v>7</v>
      </c>
      <c r="V28" s="60"/>
      <c r="W28" s="58" t="s">
        <v>7</v>
      </c>
      <c r="X28" s="42"/>
      <c r="Y28" s="52" t="s">
        <v>7</v>
      </c>
      <c r="Z28" s="67"/>
      <c r="AA28" s="61" t="s">
        <v>7</v>
      </c>
    </row>
    <row r="29" spans="1:27" ht="24.9" customHeight="1" x14ac:dyDescent="0.45">
      <c r="A29" s="18">
        <v>2</v>
      </c>
      <c r="B29" s="26"/>
      <c r="C29" s="7" t="s">
        <v>5</v>
      </c>
      <c r="D29" s="28"/>
      <c r="E29" s="30"/>
      <c r="F29" s="8" t="s">
        <v>3</v>
      </c>
      <c r="G29" s="33"/>
      <c r="H29" s="9" t="s">
        <v>4</v>
      </c>
      <c r="I29" s="30"/>
      <c r="J29" s="8" t="s">
        <v>3</v>
      </c>
      <c r="K29" s="33"/>
      <c r="L29" s="11" t="s">
        <v>4</v>
      </c>
      <c r="M29" s="28"/>
      <c r="N29" s="30"/>
      <c r="O29" s="7" t="s">
        <v>6</v>
      </c>
      <c r="P29" s="30"/>
      <c r="Q29" s="10" t="s">
        <v>4</v>
      </c>
      <c r="R29" s="43"/>
      <c r="S29" s="13" t="s">
        <v>7</v>
      </c>
      <c r="T29" s="57"/>
      <c r="U29" s="8" t="s">
        <v>7</v>
      </c>
      <c r="V29" s="57"/>
      <c r="W29" s="59" t="s">
        <v>7</v>
      </c>
      <c r="X29" s="43"/>
      <c r="Y29" s="19" t="s">
        <v>7</v>
      </c>
      <c r="Z29" s="68"/>
      <c r="AA29" s="62" t="s">
        <v>7</v>
      </c>
    </row>
    <row r="30" spans="1:27" ht="24.9" customHeight="1" x14ac:dyDescent="0.45">
      <c r="A30" s="18">
        <v>3</v>
      </c>
      <c r="B30" s="26"/>
      <c r="C30" s="7" t="s">
        <v>5</v>
      </c>
      <c r="D30" s="28"/>
      <c r="E30" s="30"/>
      <c r="F30" s="8" t="s">
        <v>3</v>
      </c>
      <c r="G30" s="33"/>
      <c r="H30" s="9" t="s">
        <v>4</v>
      </c>
      <c r="I30" s="30"/>
      <c r="J30" s="8" t="s">
        <v>3</v>
      </c>
      <c r="K30" s="33"/>
      <c r="L30" s="7" t="s">
        <v>4</v>
      </c>
      <c r="M30" s="28"/>
      <c r="N30" s="30"/>
      <c r="O30" s="7" t="s">
        <v>6</v>
      </c>
      <c r="P30" s="30"/>
      <c r="Q30" s="8" t="s">
        <v>4</v>
      </c>
      <c r="R30" s="43"/>
      <c r="S30" s="7" t="s">
        <v>7</v>
      </c>
      <c r="T30" s="30"/>
      <c r="U30" s="12" t="s">
        <v>7</v>
      </c>
      <c r="V30" s="57"/>
      <c r="W30" s="59" t="s">
        <v>7</v>
      </c>
      <c r="X30" s="43"/>
      <c r="Y30" s="12" t="s">
        <v>7</v>
      </c>
      <c r="Z30" s="69"/>
      <c r="AA30" s="63" t="s">
        <v>7</v>
      </c>
    </row>
    <row r="31" spans="1:27" ht="24.9" customHeight="1" x14ac:dyDescent="0.45">
      <c r="A31" s="18">
        <v>4</v>
      </c>
      <c r="B31" s="26"/>
      <c r="C31" s="7" t="s">
        <v>5</v>
      </c>
      <c r="D31" s="28"/>
      <c r="E31" s="30"/>
      <c r="F31" s="8" t="s">
        <v>3</v>
      </c>
      <c r="G31" s="33"/>
      <c r="H31" s="9" t="s">
        <v>4</v>
      </c>
      <c r="I31" s="30"/>
      <c r="J31" s="8" t="s">
        <v>3</v>
      </c>
      <c r="K31" s="33"/>
      <c r="L31" s="7" t="s">
        <v>4</v>
      </c>
      <c r="M31" s="28"/>
      <c r="N31" s="30"/>
      <c r="O31" s="7" t="s">
        <v>6</v>
      </c>
      <c r="P31" s="30"/>
      <c r="Q31" s="8" t="s">
        <v>4</v>
      </c>
      <c r="R31" s="43"/>
      <c r="S31" s="13" t="s">
        <v>7</v>
      </c>
      <c r="T31" s="57"/>
      <c r="U31" s="8" t="s">
        <v>7</v>
      </c>
      <c r="V31" s="57"/>
      <c r="W31" s="59" t="s">
        <v>7</v>
      </c>
      <c r="X31" s="43"/>
      <c r="Y31" s="19" t="s">
        <v>7</v>
      </c>
      <c r="Z31" s="68"/>
      <c r="AA31" s="62" t="s">
        <v>7</v>
      </c>
    </row>
    <row r="32" spans="1:27" ht="24.9" customHeight="1" x14ac:dyDescent="0.45">
      <c r="A32" s="18">
        <v>5</v>
      </c>
      <c r="B32" s="26"/>
      <c r="C32" s="7" t="s">
        <v>5</v>
      </c>
      <c r="D32" s="28"/>
      <c r="E32" s="30"/>
      <c r="F32" s="8" t="s">
        <v>3</v>
      </c>
      <c r="G32" s="33"/>
      <c r="H32" s="9" t="s">
        <v>4</v>
      </c>
      <c r="I32" s="30"/>
      <c r="J32" s="8" t="s">
        <v>3</v>
      </c>
      <c r="K32" s="33"/>
      <c r="L32" s="7" t="s">
        <v>4</v>
      </c>
      <c r="M32" s="28"/>
      <c r="N32" s="30"/>
      <c r="O32" s="7" t="s">
        <v>6</v>
      </c>
      <c r="P32" s="30"/>
      <c r="Q32" s="8" t="s">
        <v>4</v>
      </c>
      <c r="R32" s="43"/>
      <c r="S32" s="7" t="s">
        <v>7</v>
      </c>
      <c r="T32" s="30"/>
      <c r="U32" s="12" t="s">
        <v>7</v>
      </c>
      <c r="V32" s="57"/>
      <c r="W32" s="59" t="s">
        <v>7</v>
      </c>
      <c r="X32" s="43"/>
      <c r="Y32" s="12" t="s">
        <v>7</v>
      </c>
      <c r="Z32" s="69"/>
      <c r="AA32" s="63" t="s">
        <v>7</v>
      </c>
    </row>
    <row r="33" spans="1:27" ht="24.9" customHeight="1" x14ac:dyDescent="0.45">
      <c r="A33" s="18">
        <v>6</v>
      </c>
      <c r="B33" s="26"/>
      <c r="C33" s="7" t="s">
        <v>5</v>
      </c>
      <c r="D33" s="28"/>
      <c r="E33" s="30"/>
      <c r="F33" s="8" t="s">
        <v>3</v>
      </c>
      <c r="G33" s="33"/>
      <c r="H33" s="9" t="s">
        <v>4</v>
      </c>
      <c r="I33" s="30"/>
      <c r="J33" s="8" t="s">
        <v>3</v>
      </c>
      <c r="K33" s="33"/>
      <c r="L33" s="7" t="s">
        <v>4</v>
      </c>
      <c r="M33" s="28"/>
      <c r="N33" s="30"/>
      <c r="O33" s="7" t="s">
        <v>6</v>
      </c>
      <c r="P33" s="30"/>
      <c r="Q33" s="8" t="s">
        <v>4</v>
      </c>
      <c r="R33" s="43"/>
      <c r="S33" s="13" t="s">
        <v>7</v>
      </c>
      <c r="T33" s="57"/>
      <c r="U33" s="8" t="s">
        <v>7</v>
      </c>
      <c r="V33" s="57"/>
      <c r="W33" s="59" t="s">
        <v>7</v>
      </c>
      <c r="X33" s="43"/>
      <c r="Y33" s="19" t="s">
        <v>7</v>
      </c>
      <c r="Z33" s="68"/>
      <c r="AA33" s="62" t="s">
        <v>7</v>
      </c>
    </row>
    <row r="34" spans="1:27" ht="24.9" customHeight="1" x14ac:dyDescent="0.45">
      <c r="A34" s="18">
        <v>7</v>
      </c>
      <c r="B34" s="26"/>
      <c r="C34" s="7" t="s">
        <v>5</v>
      </c>
      <c r="D34" s="28"/>
      <c r="E34" s="30"/>
      <c r="F34" s="8" t="s">
        <v>3</v>
      </c>
      <c r="G34" s="33"/>
      <c r="H34" s="9" t="s">
        <v>4</v>
      </c>
      <c r="I34" s="30"/>
      <c r="J34" s="8" t="s">
        <v>3</v>
      </c>
      <c r="K34" s="33"/>
      <c r="L34" s="7" t="s">
        <v>4</v>
      </c>
      <c r="M34" s="28"/>
      <c r="N34" s="30"/>
      <c r="O34" s="7" t="s">
        <v>6</v>
      </c>
      <c r="P34" s="30"/>
      <c r="Q34" s="8" t="s">
        <v>4</v>
      </c>
      <c r="R34" s="43"/>
      <c r="S34" s="7" t="s">
        <v>7</v>
      </c>
      <c r="T34" s="30"/>
      <c r="U34" s="12" t="s">
        <v>7</v>
      </c>
      <c r="V34" s="57"/>
      <c r="W34" s="59" t="s">
        <v>7</v>
      </c>
      <c r="X34" s="43"/>
      <c r="Y34" s="12" t="s">
        <v>7</v>
      </c>
      <c r="Z34" s="69"/>
      <c r="AA34" s="63" t="s">
        <v>7</v>
      </c>
    </row>
    <row r="35" spans="1:27" ht="24.9" customHeight="1" x14ac:dyDescent="0.45">
      <c r="A35" s="18">
        <v>8</v>
      </c>
      <c r="B35" s="26"/>
      <c r="C35" s="7" t="s">
        <v>5</v>
      </c>
      <c r="D35" s="28"/>
      <c r="E35" s="31"/>
      <c r="F35" s="8" t="s">
        <v>3</v>
      </c>
      <c r="G35" s="33"/>
      <c r="H35" s="9" t="s">
        <v>4</v>
      </c>
      <c r="I35" s="30"/>
      <c r="J35" s="8" t="s">
        <v>3</v>
      </c>
      <c r="K35" s="33"/>
      <c r="L35" s="7" t="s">
        <v>4</v>
      </c>
      <c r="M35" s="28"/>
      <c r="N35" s="30"/>
      <c r="O35" s="7" t="s">
        <v>6</v>
      </c>
      <c r="P35" s="30"/>
      <c r="Q35" s="8" t="s">
        <v>4</v>
      </c>
      <c r="R35" s="43"/>
      <c r="S35" s="13" t="s">
        <v>7</v>
      </c>
      <c r="T35" s="57"/>
      <c r="U35" s="8" t="s">
        <v>7</v>
      </c>
      <c r="V35" s="57"/>
      <c r="W35" s="59" t="s">
        <v>7</v>
      </c>
      <c r="X35" s="43"/>
      <c r="Y35" s="19" t="s">
        <v>7</v>
      </c>
      <c r="Z35" s="68"/>
      <c r="AA35" s="62" t="s">
        <v>7</v>
      </c>
    </row>
    <row r="36" spans="1:27" ht="24.9" customHeight="1" x14ac:dyDescent="0.45">
      <c r="A36" s="18">
        <v>9</v>
      </c>
      <c r="B36" s="26"/>
      <c r="C36" s="7" t="s">
        <v>5</v>
      </c>
      <c r="D36" s="28"/>
      <c r="E36" s="30"/>
      <c r="F36" s="8" t="s">
        <v>3</v>
      </c>
      <c r="G36" s="33"/>
      <c r="H36" s="9" t="s">
        <v>4</v>
      </c>
      <c r="I36" s="30"/>
      <c r="J36" s="8" t="s">
        <v>3</v>
      </c>
      <c r="K36" s="33"/>
      <c r="L36" s="7" t="s">
        <v>4</v>
      </c>
      <c r="M36" s="28"/>
      <c r="N36" s="30"/>
      <c r="O36" s="7" t="s">
        <v>6</v>
      </c>
      <c r="P36" s="30"/>
      <c r="Q36" s="8" t="s">
        <v>4</v>
      </c>
      <c r="R36" s="43"/>
      <c r="S36" s="7" t="s">
        <v>7</v>
      </c>
      <c r="T36" s="30"/>
      <c r="U36" s="12" t="s">
        <v>7</v>
      </c>
      <c r="V36" s="57"/>
      <c r="W36" s="59" t="s">
        <v>7</v>
      </c>
      <c r="X36" s="43"/>
      <c r="Y36" s="12" t="s">
        <v>7</v>
      </c>
      <c r="Z36" s="69"/>
      <c r="AA36" s="63" t="s">
        <v>7</v>
      </c>
    </row>
    <row r="37" spans="1:27" ht="24.9" customHeight="1" thickBot="1" x14ac:dyDescent="0.5">
      <c r="A37" s="53">
        <v>10</v>
      </c>
      <c r="B37" s="27"/>
      <c r="C37" s="14" t="s">
        <v>5</v>
      </c>
      <c r="D37" s="29"/>
      <c r="E37" s="32"/>
      <c r="F37" s="15" t="s">
        <v>3</v>
      </c>
      <c r="G37" s="34"/>
      <c r="H37" s="14" t="s">
        <v>4</v>
      </c>
      <c r="I37" s="32"/>
      <c r="J37" s="16" t="s">
        <v>3</v>
      </c>
      <c r="K37" s="34"/>
      <c r="L37" s="14" t="s">
        <v>4</v>
      </c>
      <c r="M37" s="37"/>
      <c r="N37" s="54"/>
      <c r="O37" s="55" t="s">
        <v>6</v>
      </c>
      <c r="P37" s="54"/>
      <c r="Q37" s="15" t="s">
        <v>4</v>
      </c>
      <c r="R37" s="44"/>
      <c r="S37" s="14" t="s">
        <v>7</v>
      </c>
      <c r="T37" s="32"/>
      <c r="U37" s="17" t="s">
        <v>7</v>
      </c>
      <c r="V37" s="54"/>
      <c r="W37" s="55" t="s">
        <v>7</v>
      </c>
      <c r="X37" s="44"/>
      <c r="Y37" s="17" t="s">
        <v>7</v>
      </c>
      <c r="Z37" s="70"/>
      <c r="AA37" s="64" t="s">
        <v>7</v>
      </c>
    </row>
    <row r="38" spans="1:27" ht="26.4" customHeight="1" thickBot="1" x14ac:dyDescent="0.5">
      <c r="A38" s="6"/>
      <c r="I38" s="164" t="s">
        <v>28</v>
      </c>
      <c r="J38" s="164"/>
      <c r="K38" s="164"/>
      <c r="L38" s="165"/>
      <c r="M38" s="166" t="s">
        <v>38</v>
      </c>
      <c r="N38" s="167"/>
      <c r="O38" s="167"/>
      <c r="P38" s="167"/>
      <c r="Q38" s="168"/>
      <c r="V38" s="100"/>
      <c r="W38" s="113" t="s">
        <v>31</v>
      </c>
      <c r="X38" s="107"/>
      <c r="Y38" s="71" t="s">
        <v>7</v>
      </c>
      <c r="Z38" s="107"/>
      <c r="AA38" s="71" t="s">
        <v>7</v>
      </c>
    </row>
    <row r="39" spans="1:27" ht="26.4" customHeight="1" thickBot="1" x14ac:dyDescent="0.5">
      <c r="A39" s="6"/>
      <c r="I39" s="155" t="s">
        <v>29</v>
      </c>
      <c r="J39" s="155"/>
      <c r="K39" s="155"/>
      <c r="L39" s="156"/>
      <c r="M39" s="166" t="s">
        <v>38</v>
      </c>
      <c r="N39" s="167"/>
      <c r="O39" s="167"/>
      <c r="P39" s="167"/>
      <c r="Q39" s="168"/>
      <c r="V39" s="160" t="s">
        <v>32</v>
      </c>
      <c r="W39" s="161"/>
      <c r="X39" s="107"/>
      <c r="Y39" s="71" t="s">
        <v>7</v>
      </c>
      <c r="Z39" s="107"/>
      <c r="AA39" s="71" t="s">
        <v>7</v>
      </c>
    </row>
    <row r="40" spans="1:27" ht="26.4" customHeight="1" thickBot="1" x14ac:dyDescent="0.5">
      <c r="A40" s="6"/>
      <c r="K40" s="155" t="s">
        <v>30</v>
      </c>
      <c r="L40" s="156"/>
      <c r="M40" s="166" t="s">
        <v>24</v>
      </c>
      <c r="N40" s="167"/>
      <c r="O40" s="167"/>
      <c r="P40" s="167"/>
      <c r="Q40" s="168"/>
      <c r="R40" s="116" t="s">
        <v>27</v>
      </c>
      <c r="V40" s="160" t="s">
        <v>30</v>
      </c>
      <c r="W40" s="161"/>
      <c r="X40" s="107"/>
      <c r="Y40" s="71" t="s">
        <v>7</v>
      </c>
      <c r="Z40" s="107"/>
      <c r="AA40" s="71" t="s">
        <v>7</v>
      </c>
    </row>
  </sheetData>
  <mergeCells count="53">
    <mergeCell ref="I39:L39"/>
    <mergeCell ref="M39:Q39"/>
    <mergeCell ref="V39:W39"/>
    <mergeCell ref="K40:L40"/>
    <mergeCell ref="M40:Q40"/>
    <mergeCell ref="V40:W40"/>
    <mergeCell ref="V26:W27"/>
    <mergeCell ref="X26:Y27"/>
    <mergeCell ref="Z26:AA27"/>
    <mergeCell ref="E27:H27"/>
    <mergeCell ref="I27:L27"/>
    <mergeCell ref="I38:L38"/>
    <mergeCell ref="M38:Q38"/>
    <mergeCell ref="R25:U25"/>
    <mergeCell ref="B26:C27"/>
    <mergeCell ref="D26:D27"/>
    <mergeCell ref="E26:L26"/>
    <mergeCell ref="M26:M27"/>
    <mergeCell ref="N26:Q27"/>
    <mergeCell ref="R26:S27"/>
    <mergeCell ref="T26:U27"/>
    <mergeCell ref="K23:L23"/>
    <mergeCell ref="M23:Q23"/>
    <mergeCell ref="V23:W23"/>
    <mergeCell ref="T9:U10"/>
    <mergeCell ref="V9:W10"/>
    <mergeCell ref="I21:L21"/>
    <mergeCell ref="M21:Q21"/>
    <mergeCell ref="I22:L22"/>
    <mergeCell ref="M22:Q22"/>
    <mergeCell ref="V22:W22"/>
    <mergeCell ref="X9:Y10"/>
    <mergeCell ref="Z9:AA10"/>
    <mergeCell ref="E10:H10"/>
    <mergeCell ref="I10:L10"/>
    <mergeCell ref="A5:N5"/>
    <mergeCell ref="X6:AA8"/>
    <mergeCell ref="T7:U7"/>
    <mergeCell ref="R8:U8"/>
    <mergeCell ref="B9:C10"/>
    <mergeCell ref="D9:D10"/>
    <mergeCell ref="E9:L9"/>
    <mergeCell ref="M9:M10"/>
    <mergeCell ref="N9:Q10"/>
    <mergeCell ref="R9:S10"/>
    <mergeCell ref="X1:AA1"/>
    <mergeCell ref="A2:AA2"/>
    <mergeCell ref="A3:D3"/>
    <mergeCell ref="E3:M3"/>
    <mergeCell ref="A4:D4"/>
    <mergeCell ref="E4:F4"/>
    <mergeCell ref="I4:K4"/>
    <mergeCell ref="L4:M4"/>
  </mergeCells>
  <phoneticPr fontId="1"/>
  <printOptions horizontalCentered="1"/>
  <pageMargins left="3.937007874015748E-2" right="3.937007874015748E-2" top="0.19685039370078741" bottom="0.11811023622047245" header="0.31496062992125984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記入例①</vt:lpstr>
      <vt:lpstr>記入例②</vt:lpstr>
      <vt:lpstr>表面</vt:lpstr>
      <vt:lpstr>裏面</vt:lpstr>
      <vt:lpstr>記入例①!Print_Area</vt:lpstr>
      <vt:lpstr>記入例②!Print_Area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長沢 雅美</dc:creator>
  <cp:lastModifiedBy>車田 桃子</cp:lastModifiedBy>
  <cp:lastPrinted>2023-06-26T00:07:58Z</cp:lastPrinted>
  <dcterms:created xsi:type="dcterms:W3CDTF">2021-06-14T07:19:48Z</dcterms:created>
  <dcterms:modified xsi:type="dcterms:W3CDTF">2023-06-27T05:23:42Z</dcterms:modified>
</cp:coreProperties>
</file>