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<sst xmlns="http://schemas.openxmlformats.org/spreadsheetml/2006/main" count="1149" uniqueCount="590">
  <si>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</si>
  <si>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</si>
  <si>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</si>
  <si>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</si>
  <si>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</si>
  <si>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</si>
  <si>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</si>
  <si>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</si>
  <si>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</si>
  <si>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</si>
  <si>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</si>
  <si>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</si>
  <si>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</si>
  <si>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</si>
  <si>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</si>
  <si>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</si>
  <si>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</si>
  <si>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</si>
  <si>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</si>
  <si>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</si>
  <si>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</si>
  <si>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</si>
  <si>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</si>
  <si>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</si>
  <si>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</si>
  <si>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</si>
  <si>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</si>
  <si>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</si>
  <si>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</si>
  <si>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</si>
  <si>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</si>
  <si>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</si>
  <si>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</si>
  <si>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</si>
  <si>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</si>
  <si>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</si>
  <si>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</si>
  <si>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</si>
  <si>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</si>
  <si>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</si>
  <si>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</si>
  <si>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</si>
  <si>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</si>
  <si>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</si>
  <si>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</si>
  <si>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</si>
  <si>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</si>
  <si>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</si>
  <si>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</si>
  <si>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</si>
  <si>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</si>
  <si>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</si>
  <si>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</si>
  <si>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</si>
  <si>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</si>
  <si>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</si>
  <si>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</si>
  <si>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</si>
  <si>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</si>
  <si>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</si>
  <si>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</si>
  <si>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</si>
  <si>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</si>
  <si>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</si>
  <si>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</si>
  <si>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</si>
  <si>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</si>
  <si>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</si>
  <si>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</si>
  <si>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</si>
  <si>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</si>
  <si>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</si>
  <si>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</si>
  <si>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</si>
  <si>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</si>
  <si>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</si>
  <si>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</si>
  <si>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</si>
  <si>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</si>
  <si>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</si>
  <si>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</si>
  <si>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</si>
  <si>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</si>
  <si>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</si>
  <si>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</si>
  <si>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</si>
  <si>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</si>
  <si>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</si>
  <si>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</si>
  <si>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</si>
  <si>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</si>
  <si>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</si>
  <si>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</si>
  <si>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</si>
  <si>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</si>
  <si>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</si>
  <si>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</si>
  <si>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</si>
  <si>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</si>
  <si>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</si>
  <si>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</si>
  <si>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</si>
  <si>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</si>
  <si>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</si>
  <si>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</si>
  <si>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</si>
  <si>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</si>
  <si>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</si>
  <si>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</si>
  <si>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</si>
  <si>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</si>
  <si>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</si>
  <si>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</si>
  <si>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</si>
  <si>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</si>
  <si>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</si>
  <si>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</si>
  <si>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</si>
  <si>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</si>
  <si>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</si>
  <si>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</si>
  <si>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</si>
  <si>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</si>
  <si>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</si>
  <si>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</si>
  <si>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</si>
  <si>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</si>
  <si>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</si>
  <si>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</si>
  <si>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</si>
  <si>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</si>
  <si>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</si>
  <si>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</si>
  <si>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</si>
  <si>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</si>
  <si>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</si>
  <si>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</si>
  <si>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</si>
  <si>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</si>
  <si>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</si>
  <si>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</si>
  <si>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</si>
  <si>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</si>
  <si>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</si>
  <si>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</si>
  <si>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</si>
  <si>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</si>
  <si>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</si>
  <si>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</si>
  <si>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</si>
  <si>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</si>
  <si>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</si>
  <si>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</si>
  <si>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</si>
  <si>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</si>
  <si>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</si>
  <si>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</si>
  <si>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</si>
  <si>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</si>
  <si>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</si>
  <si>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</si>
  <si>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</si>
  <si>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</si>
  <si>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</si>
  <si>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</si>
  <si>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</si>
  <si>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</si>
  <si>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</si>
  <si>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</si>
  <si>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</si>
  <si>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</si>
  <si>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</si>
  <si>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</si>
  <si>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</si>
  <si>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</si>
  <si>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</si>
  <si>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</si>
  <si>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</si>
  <si>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</si>
  <si>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</si>
  <si>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</si>
  <si>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</si>
  <si>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</si>
  <si>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</si>
  <si>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</si>
  <si>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</si>
  <si>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</si>
  <si>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</si>
  <si>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</si>
  <si>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</si>
  <si>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</si>
  <si>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</si>
  <si>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</si>
  <si>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</si>
  <si>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</si>
  <si>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</si>
  <si>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</si>
  <si>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</si>
  <si>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</si>
  <si>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</si>
  <si>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</si>
  <si>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</si>
  <si>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</si>
  <si>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</si>
  <si>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</si>
  <si>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</si>
  <si>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</si>
  <si>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</si>
  <si>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東京都荒川区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</si>
  <si>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</si>
  <si>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</si>
  <si>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</si>
  <si>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</si>
  <si>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</si>
  <si>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</si>
  <si>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</si>
  <si>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</si>
  <si>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</si>
  <si>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</si>
  <si>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</si>
  <si>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</si>
  <si>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</si>
  <si>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</si>
  <si>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</si>
  <si>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</si>
  <si>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</si>
  <si>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</si>
  <si>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</si>
  <si>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</si>
  <si>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</si>
  <si>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</si>
  <si>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</si>
  <si>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</si>
  <si>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</si>
  <si>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</si>
  <si>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</si>
  <si>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</si>
  <si>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</si>
  <si>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</si>
  <si>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</si>
  <si>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</si>
  <si>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</si>
  <si>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</si>
  <si>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</si>
  <si>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</si>
  <si>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</si>
  <si>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</si>
  <si>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</si>
  <si>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</si>
  <si>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</si>
  <si>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</si>
  <si>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</si>
  <si>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</si>
  <si>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</si>
  <si>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</si>
  <si>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</si>
  <si>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</si>
  <si>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</si>
  <si>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</si>
  <si>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</si>
  <si>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</si>
  <si>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</si>
  <si>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</si>
  <si>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</si>
  <si>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</si>
  <si>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</si>
  <si>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</si>
  <si>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</si>
  <si>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</si>
  <si>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</si>
  <si>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</si>
  <si>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</si>
  <si>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</si>
  <si>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</si>
  <si>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</si>
  <si>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</si>
  <si>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</si>
  <si>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</si>
  <si>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</si>
  <si>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</si>
  <si>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</si>
  <si>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</si>
  <si>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</si>
  <si>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</si>
  <si>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</si>
  <si>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</si>
  <si>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</si>
  <si>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</si>
  <si>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</si>
  <si>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</si>
  <si>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</si>
  <si>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</si>
  <si>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</si>
  <si>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</si>
  <si>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</si>
  <si>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</si>
  <si>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</si>
  <si>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</si>
  <si>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</si>
  <si>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</si>
  <si>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</si>
  <si>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</si>
  <si>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</si>
  <si>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</si>
  <si>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</si>
  <si>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</si>
  <si>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</si>
  <si>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</si>
  <si>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</si>
  <si>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</si>
  <si>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</si>
  <si>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</si>
  <si>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</si>
  <si>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</si>
  <si>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</si>
  <si>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</si>
  <si>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</si>
  <si>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</si>
  <si>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</si>
  <si>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</si>
  <si>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</si>
  <si>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</si>
  <si>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</si>
  <si>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</si>
  <si>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</si>
  <si>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</si>
  <si>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</si>
  <si>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</si>
  <si>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</si>
  <si>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</si>
  <si>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</si>
  <si>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</si>
  <si>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</si>
  <si>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</si>
  <si>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</si>
  <si>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</si>
  <si>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</si>
  <si>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</si>
  <si>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</si>
  <si>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</si>
  <si>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</si>
  <si>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</si>
  <si>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</si>
  <si>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</si>
  <si>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</si>
  <si>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</si>
  <si>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</si>
  <si>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</si>
  <si>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</si>
  <si>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</si>
  <si>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</si>
  <si>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</si>
  <si>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</si>
  <si>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</si>
  <si>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</si>
  <si>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</si>
  <si>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</si>
  <si>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</si>
  <si>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東京都荒川区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</si>
  <si>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</si>
  <si>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</si>
  <si>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</si>
  <si>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</si>
  <si>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</si>
  <si>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</si>
  <si>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</si>
  <si>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</si>
  <si>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</si>
  <si>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</si>
  <si>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</si>
  <si>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</si>
  <si>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</si>
  <si>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</si>
  <si>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</si>
  <si>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</si>
  <si>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</si>
  <si>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</si>
  <si>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</si>
  <si>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</si>
  <si>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</si>
  <si>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</si>
  <si>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</si>
  <si>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</si>
  <si>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</si>
  <si>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</si>
  <si>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</si>
  <si>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</si>
  <si>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</si>
  <si>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</si>
  <si>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</si>
  <si>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</si>
  <si>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</si>
  <si>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</si>
  <si>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</si>
  <si>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</si>
  <si>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</si>
  <si>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</si>
  <si>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</si>
  <si>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</si>
  <si>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</si>
  <si>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</si>
  <si>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</si>
  <si>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</si>
  <si>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</si>
  <si>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</si>
  <si>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</si>
  <si>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</si>
  <si>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</si>
  <si>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</si>
  <si>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</si>
  <si>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</si>
  <si>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</si>
  <si>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</si>
  <si>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</si>
  <si>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</si>
  <si>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</si>
  <si>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</si>
  <si>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</si>
  <si>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</si>
  <si>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</si>
  <si>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</si>
  <si>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</si>
  <si>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</si>
  <si>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</si>
  <si>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</si>
  <si>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</si>
  <si>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</si>
  <si>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</si>
  <si>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</si>
  <si>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</si>
  <si>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</si>
  <si>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</si>
  <si>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</si>
  <si>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</si>
  <si>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</si>
  <si>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</si>
  <si>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</si>
  <si>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</si>
  <si>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</si>
  <si>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</si>
  <si>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</si>
  <si>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</si>
  <si>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</si>
  <si>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</si>
  <si>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</si>
  <si>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</si>
  <si>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</si>
  <si>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</si>
  <si>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</si>
  <si>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</si>
  <si>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</si>
  <si>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</si>
  <si>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</si>
  <si>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</si>
  <si>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</si>
  <si>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</si>
  <si>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</si>
  <si>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</si>
  <si>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</si>
  <si>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</si>
  <si>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</si>
  <si>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</si>
  <si>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</si>
  <si>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</si>
  <si>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</si>
  <si>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</si>
  <si>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</si>
  <si>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</si>
  <si>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</si>
  <si>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</si>
  <si>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</si>
  <si>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</si>
  <si>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</si>
  <si>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</si>
  <si>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</si>
  <si>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</si>
  <si>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</si>
  <si>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</si>
  <si>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</si>
  <si>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</si>
  <si>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</si>
  <si>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</si>
  <si>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</si>
  <si>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</si>
  <si>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</si>
  <si>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</si>
  <si>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</si>
  <si>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</si>
  <si>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</si>
  <si>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</si>
  <si>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</si>
  <si>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</si>
  <si>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</si>
  <si>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</si>
  <si>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</si>
  <si>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</si>
  <si>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</si>
  <si>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</si>
  <si>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</si>
  <si>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</si>
  <si>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</si>
  <si>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</si>
  <si>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</si>
  <si>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</si>
  <si>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</si>
  <si>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</si>
  <si>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</si>
  <si>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</si>
  <si>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</si>
  <si>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</si>
  <si>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</si>
  <si>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</si>
  <si>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</si>
  <si>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</si>
  <si>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</si>
  <si>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</si>
  <si>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</si>
  <si>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</si>
  <si>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</si>
  <si>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</si>
  <si>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</si>
  <si>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</si>
  <si>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</si>
  <si>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</si>
  <si>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</si>
  <si>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</si>
  <si>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</si>
  <si>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</si>
  <si>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</si>
  <si>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</si>
  <si>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</si>
  <si>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</si>
  <si>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</si>
  <si>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</si>
  <si>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</si>
  <si>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</si>
  <si>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</si>
  <si>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</si>
  <si>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</si>
  <si>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</si>
  <si>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</si>
  <si>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</si>
  <si>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</si>
  <si>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</si>
  <si>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</si>
  <si>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</si>
  <si>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</si>
  <si>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</si>
  <si>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</si>
  <si>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</si>
  <si>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</si>
  <si>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t>
  </si>
  <si>
    <t>一般会計</t>
  </si>
  <si>
    <t>国民健康保険事業特別会計</t>
  </si>
  <si>
    <t>介護保険事業特別会計</t>
  </si>
  <si>
    <t>後期高齢者医療特別会計</t>
  </si>
  <si>
    <t>その他会計（赤字）</t>
  </si>
  <si>
    <t>その他会計（黒字）</t>
  </si>
  <si>
    <t>－</t>
  </si>
  <si>
    <t>特別区人事・厚生事務組合</t>
  </si>
  <si>
    <t>特別区競馬組合</t>
  </si>
  <si>
    <t>東京二十三区清掃一部事務組合</t>
  </si>
  <si>
    <t>東京都後期高齢者医療広域連合（一般会計）</t>
  </si>
  <si>
    <t>東京都後期高齢者医療広域連合（後期高齢者医療特別会計）</t>
  </si>
  <si>
    <t>法適用</t>
    <rPh sb="0" eb="1">
      <t>ホウ</t>
    </rPh>
    <rPh sb="1" eb="3">
      <t>テキヨウ</t>
    </rPh>
    <phoneticPr fontId="6"/>
  </si>
  <si>
    <t>荒川区芸術文化振興財団</t>
  </si>
  <si>
    <t>荒川区土地開発公社</t>
  </si>
  <si>
    <t>日暮里駅整備</t>
  </si>
  <si>
    <t>荒川区自治総合研究所</t>
  </si>
  <si>
    <t>東京城北勤労者サービスセンター</t>
  </si>
  <si>
    <t>○</t>
  </si>
  <si>
    <t>公共施設等整備基金</t>
    <phoneticPr fontId="11"/>
  </si>
  <si>
    <t>義務教育施設整備基金</t>
    <phoneticPr fontId="11"/>
  </si>
  <si>
    <t>災害対策基金</t>
    <phoneticPr fontId="11"/>
  </si>
  <si>
    <t>産業振興基金</t>
    <phoneticPr fontId="11"/>
  </si>
  <si>
    <t>健康･福祉基金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</si>
  <si>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</si>
  <si>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</si>
  <si>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</si>
  <si>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</si>
  <si>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</si>
  <si>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</si>
  <si>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</si>
  <si>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</si>
  <si>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</si>
  <si>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</si>
  <si>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将来負担比率は、マイナスの値となっており、健全な財政を維持できている。
　実質公債費比率については、起債償還が順調にすすんでいるものの、新規施設の整備に伴う準元利償還金が増加したことにより、前年度と同一の値となった。類似団体の平均を上回っているため、年度間の負担の公平性を考慮しつつ、将来負担を見据えた適切な起債の活用を行っていく。
</t>
    <rPh sb="74" eb="76">
      <t>セイビ</t>
    </rPh>
    <rPh sb="100" eb="102">
      <t>ドウイツ</t>
    </rPh>
    <rPh sb="114" eb="116">
      <t>ヘイキン</t>
    </rPh>
    <rPh sb="117" eb="119">
      <t>ウワマワ</t>
    </rPh>
    <rPh sb="137" eb="139">
      <t>コウリョ</t>
    </rPh>
    <rPh sb="148" eb="150">
      <t>ミス</t>
    </rPh>
    <rPh sb="161" eb="162">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</si>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</sst>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FB5F-40CF-AA87-36F5207A59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32177</c:v>
                </c:pt>
                <c:pt idx="1">
                  <c:v>43102</c:v>
                </c:pt>
                <c:pt idx="2">
                  <c:v>40266</c:v>
                </c:pt>
                <c:pt idx="3">
                  <c:v>58950</c:v>
                </c:pt>
                <c:pt idx="4">
                  <c:v>35778</c:v>
                </c:pt>
              </c:numCache>
            </c:numRef>
          </c:val>
          <c:smooth val="0"/>
          <c:extLst xmlns:c16r2="http://schemas.microsoft.com/office/drawing/2015/06/chart">
            <c:ext xmlns:c16="http://schemas.microsoft.com/office/drawing/2014/chart" uri="{C3380CC4-5D6E-409C-BE32-E72D297353CC}">
              <c16:uniqueId val="{00000001-FB5F-40CF-AA87-36F5207A59AF}"/>
            </c:ext>
          </c:extLst>
        </c:ser>
        <c:dLbls>
          <c:showLegendKey val="0"/>
          <c:showVal val="0"/>
          <c:showCatName val="0"/>
          <c:showSerName val="0"/>
          <c:showPercent val="0"/>
          <c:showBubbleSize val="0"/>
        </c:dLbls>
        <c:marker val="1"/>
        <c:smooth val="0"/>
        <c:axId val="223617408"/>
        <c:axId val="223619328"/>
      </c:lineChart>
      <c:catAx>
        <c:axId val="223617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619328"/>
        <c:crosses val="autoZero"/>
        <c:auto val="1"/>
        <c:lblAlgn val="ctr"/>
        <c:lblOffset val="100"/>
        <c:tickLblSkip val="1"/>
        <c:tickMarkSkip val="1"/>
        <c:noMultiLvlLbl val="0"/>
      </c:catAx>
      <c:valAx>
        <c:axId val="2236193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61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4.46</c:v>
                </c:pt>
                <c:pt idx="1">
                  <c:v>5.58</c:v>
                </c:pt>
                <c:pt idx="2">
                  <c:v>7.9</c:v>
                </c:pt>
                <c:pt idx="3">
                  <c:v>4.2</c:v>
                </c:pt>
                <c:pt idx="4">
                  <c:v>3.96</c:v>
                </c:pt>
              </c:numCache>
            </c:numRef>
          </c:val>
          <c:extLst xmlns:c16r2="http://schemas.microsoft.com/office/drawing/2015/06/chart">
            <c:ext xmlns:c16="http://schemas.microsoft.com/office/drawing/2014/chart" uri="{C3380CC4-5D6E-409C-BE32-E72D297353CC}">
              <c16:uniqueId val="{00000000-7B8F-432F-8A6A-985F7B7D2B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24.78</c:v>
                </c:pt>
                <c:pt idx="1">
                  <c:v>26.39</c:v>
                </c:pt>
                <c:pt idx="2">
                  <c:v>26.34</c:v>
                </c:pt>
                <c:pt idx="3">
                  <c:v>28.44</c:v>
                </c:pt>
                <c:pt idx="4">
                  <c:v>29.86</c:v>
                </c:pt>
              </c:numCache>
            </c:numRef>
          </c:val>
          <c:extLst xmlns:c16r2="http://schemas.microsoft.com/office/drawing/2015/06/chart">
            <c:ext xmlns:c16="http://schemas.microsoft.com/office/drawing/2014/chart" uri="{C3380CC4-5D6E-409C-BE32-E72D297353CC}">
              <c16:uniqueId val="{00000001-7B8F-432F-8A6A-985F7B7D2BC4}"/>
            </c:ext>
          </c:extLst>
        </c:ser>
        <c:dLbls>
          <c:showLegendKey val="0"/>
          <c:showVal val="0"/>
          <c:showCatName val="0"/>
          <c:showSerName val="0"/>
          <c:showPercent val="0"/>
          <c:showBubbleSize val="0"/>
        </c:dLbls>
        <c:gapWidth val="250"/>
        <c:overlap val="100"/>
        <c:axId val="263221248"/>
        <c:axId val="26322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2.14</c:v>
                </c:pt>
                <c:pt idx="1">
                  <c:v>3.4</c:v>
                </c:pt>
                <c:pt idx="2">
                  <c:v>4.76</c:v>
                </c:pt>
                <c:pt idx="3">
                  <c:v>-1.47</c:v>
                </c:pt>
                <c:pt idx="4">
                  <c:v>0.83</c:v>
                </c:pt>
              </c:numCache>
            </c:numRef>
          </c:val>
          <c:smooth val="0"/>
          <c:extLst xmlns:c16r2="http://schemas.microsoft.com/office/drawing/2015/06/chart">
            <c:ext xmlns:c16="http://schemas.microsoft.com/office/drawing/2014/chart" uri="{C3380CC4-5D6E-409C-BE32-E72D297353CC}">
              <c16:uniqueId val="{00000002-7B8F-432F-8A6A-985F7B7D2BC4}"/>
            </c:ext>
          </c:extLst>
        </c:ser>
        <c:dLbls>
          <c:showLegendKey val="0"/>
          <c:showVal val="0"/>
          <c:showCatName val="0"/>
          <c:showSerName val="0"/>
          <c:showPercent val="0"/>
          <c:showBubbleSize val="0"/>
        </c:dLbls>
        <c:marker val="1"/>
        <c:smooth val="0"/>
        <c:axId val="263221248"/>
        <c:axId val="263223168"/>
      </c:lineChart>
      <c:catAx>
        <c:axId val="2632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223168"/>
        <c:crosses val="autoZero"/>
        <c:auto val="1"/>
        <c:lblAlgn val="ctr"/>
        <c:lblOffset val="100"/>
        <c:tickLblSkip val="1"/>
        <c:tickMarkSkip val="1"/>
        <c:noMultiLvlLbl val="0"/>
      </c:catAx>
      <c:valAx>
        <c:axId val="26322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22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13-42E3-92BC-D5C2053815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13-42E3-92BC-D5C2053815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13-42E3-92BC-D5C20538152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13-42E3-92BC-D5C20538152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513-42E3-92BC-D5C20538152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0513-42E3-92BC-D5C20538152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0.25</c:v>
                </c:pt>
                <c:pt idx="2">
                  <c:v>#N/A</c:v>
                </c:pt>
                <c:pt idx="3">
                  <c:v>0.28999999999999998</c:v>
                </c:pt>
                <c:pt idx="4">
                  <c:v>#N/A</c:v>
                </c:pt>
                <c:pt idx="5">
                  <c:v>0.18</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6-0513-42E3-92BC-D5C20538152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0.71</c:v>
                </c:pt>
                <c:pt idx="2">
                  <c:v>#N/A</c:v>
                </c:pt>
                <c:pt idx="3">
                  <c:v>0.85</c:v>
                </c:pt>
                <c:pt idx="4">
                  <c:v>#N/A</c:v>
                </c:pt>
                <c:pt idx="5">
                  <c:v>0.88</c:v>
                </c:pt>
                <c:pt idx="6">
                  <c:v>#N/A</c:v>
                </c:pt>
                <c:pt idx="7">
                  <c:v>0.62</c:v>
                </c:pt>
                <c:pt idx="8">
                  <c:v>#N/A</c:v>
                </c:pt>
                <c:pt idx="9">
                  <c:v>0.56999999999999995</c:v>
                </c:pt>
              </c:numCache>
            </c:numRef>
          </c:val>
          <c:extLst xmlns:c16r2="http://schemas.microsoft.com/office/drawing/2015/06/chart">
            <c:ext xmlns:c16="http://schemas.microsoft.com/office/drawing/2014/chart" uri="{C3380CC4-5D6E-409C-BE32-E72D297353CC}">
              <c16:uniqueId val="{00000007-0513-42E3-92BC-D5C20538152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0.16</c:v>
                </c:pt>
                <c:pt idx="2">
                  <c:v>#N/A</c:v>
                </c:pt>
                <c:pt idx="3">
                  <c:v>0.17</c:v>
                </c:pt>
                <c:pt idx="4">
                  <c:v>#N/A</c:v>
                </c:pt>
                <c:pt idx="5">
                  <c:v>0.96</c:v>
                </c:pt>
                <c:pt idx="6">
                  <c:v>#N/A</c:v>
                </c:pt>
                <c:pt idx="7">
                  <c:v>0.5</c:v>
                </c:pt>
                <c:pt idx="8">
                  <c:v>#N/A</c:v>
                </c:pt>
                <c:pt idx="9">
                  <c:v>1.25</c:v>
                </c:pt>
              </c:numCache>
            </c:numRef>
          </c:val>
          <c:extLst xmlns:c16r2="http://schemas.microsoft.com/office/drawing/2015/06/chart">
            <c:ext xmlns:c16="http://schemas.microsoft.com/office/drawing/2014/chart" uri="{C3380CC4-5D6E-409C-BE32-E72D297353CC}">
              <c16:uniqueId val="{00000008-0513-42E3-92BC-D5C2053815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4.46</c:v>
                </c:pt>
                <c:pt idx="2">
                  <c:v>#N/A</c:v>
                </c:pt>
                <c:pt idx="3">
                  <c:v>5.58</c:v>
                </c:pt>
                <c:pt idx="4">
                  <c:v>#N/A</c:v>
                </c:pt>
                <c:pt idx="5">
                  <c:v>7.9</c:v>
                </c:pt>
                <c:pt idx="6">
                  <c:v>#N/A</c:v>
                </c:pt>
                <c:pt idx="7">
                  <c:v>4.2</c:v>
                </c:pt>
                <c:pt idx="8">
                  <c:v>#N/A</c:v>
                </c:pt>
                <c:pt idx="9">
                  <c:v>3.95</c:v>
                </c:pt>
              </c:numCache>
            </c:numRef>
          </c:val>
          <c:extLst xmlns:c16r2="http://schemas.microsoft.com/office/drawing/2015/06/chart">
            <c:ext xmlns:c16="http://schemas.microsoft.com/office/drawing/2014/chart" uri="{C3380CC4-5D6E-409C-BE32-E72D297353CC}">
              <c16:uniqueId val="{00000009-0513-42E3-92BC-D5C205381521}"/>
            </c:ext>
          </c:extLst>
        </c:ser>
        <c:dLbls>
          <c:showLegendKey val="0"/>
          <c:showVal val="0"/>
          <c:showCatName val="0"/>
          <c:showSerName val="0"/>
          <c:showPercent val="0"/>
          <c:showBubbleSize val="0"/>
        </c:dLbls>
        <c:gapWidth val="150"/>
        <c:overlap val="100"/>
        <c:axId val="263317376"/>
        <c:axId val="263318912"/>
      </c:barChart>
      <c:catAx>
        <c:axId val="2633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318912"/>
        <c:crosses val="autoZero"/>
        <c:auto val="1"/>
        <c:lblAlgn val="ctr"/>
        <c:lblOffset val="100"/>
        <c:tickLblSkip val="1"/>
        <c:tickMarkSkip val="1"/>
        <c:noMultiLvlLbl val="0"/>
      </c:catAx>
      <c:valAx>
        <c:axId val="26331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31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3594</c:v>
                </c:pt>
                <c:pt idx="5">
                  <c:v>3641</c:v>
                </c:pt>
                <c:pt idx="8">
                  <c:v>3766</c:v>
                </c:pt>
                <c:pt idx="11">
                  <c:v>3636</c:v>
                </c:pt>
                <c:pt idx="14">
                  <c:v>3536</c:v>
                </c:pt>
              </c:numCache>
            </c:numRef>
          </c:val>
          <c:extLst xmlns:c16r2="http://schemas.microsoft.com/office/drawing/2015/06/chart">
            <c:ext xmlns:c16="http://schemas.microsoft.com/office/drawing/2014/chart" uri="{C3380CC4-5D6E-409C-BE32-E72D297353CC}">
              <c16:uniqueId val="{00000000-9D84-4BD2-9B70-70EF5EB869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84-4BD2-9B70-70EF5EB869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502</c:v>
                </c:pt>
                <c:pt idx="3">
                  <c:v>964</c:v>
                </c:pt>
                <c:pt idx="6">
                  <c:v>1446</c:v>
                </c:pt>
                <c:pt idx="9">
                  <c:v>2719</c:v>
                </c:pt>
                <c:pt idx="12">
                  <c:v>1267</c:v>
                </c:pt>
              </c:numCache>
            </c:numRef>
          </c:val>
          <c:extLst xmlns:c16r2="http://schemas.microsoft.com/office/drawing/2015/06/chart">
            <c:ext xmlns:c16="http://schemas.microsoft.com/office/drawing/2014/chart" uri="{C3380CC4-5D6E-409C-BE32-E72D297353CC}">
              <c16:uniqueId val="{00000002-9D84-4BD2-9B70-70EF5EB869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151</c:v>
                </c:pt>
                <c:pt idx="3">
                  <c:v>124</c:v>
                </c:pt>
                <c:pt idx="6">
                  <c:v>120</c:v>
                </c:pt>
                <c:pt idx="9">
                  <c:v>74</c:v>
                </c:pt>
                <c:pt idx="12">
                  <c:v>65</c:v>
                </c:pt>
              </c:numCache>
            </c:numRef>
          </c:val>
          <c:extLst xmlns:c16r2="http://schemas.microsoft.com/office/drawing/2015/06/chart">
            <c:ext xmlns:c16="http://schemas.microsoft.com/office/drawing/2014/chart" uri="{C3380CC4-5D6E-409C-BE32-E72D297353CC}">
              <c16:uniqueId val="{00000003-9D84-4BD2-9B70-70EF5EB869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4-9D84-4BD2-9B70-70EF5EB869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27</c:v>
                </c:pt>
                <c:pt idx="3">
                  <c:v>27</c:v>
                </c:pt>
                <c:pt idx="6">
                  <c:v>51</c:v>
                </c:pt>
                <c:pt idx="9">
                  <c:v>31</c:v>
                </c:pt>
                <c:pt idx="12">
                  <c:v>48</c:v>
                </c:pt>
              </c:numCache>
            </c:numRef>
          </c:val>
          <c:extLst xmlns:c16r2="http://schemas.microsoft.com/office/drawing/2015/06/chart">
            <c:ext xmlns:c16="http://schemas.microsoft.com/office/drawing/2014/chart" uri="{C3380CC4-5D6E-409C-BE32-E72D297353CC}">
              <c16:uniqueId val="{00000005-9D84-4BD2-9B70-70EF5EB869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84-4BD2-9B70-70EF5EB869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2820</c:v>
                </c:pt>
                <c:pt idx="3">
                  <c:v>2393</c:v>
                </c:pt>
                <c:pt idx="6">
                  <c:v>2149</c:v>
                </c:pt>
                <c:pt idx="9">
                  <c:v>2061</c:v>
                </c:pt>
                <c:pt idx="12">
                  <c:v>2025</c:v>
                </c:pt>
              </c:numCache>
            </c:numRef>
          </c:val>
          <c:extLst xmlns:c16r2="http://schemas.microsoft.com/office/drawing/2015/06/chart">
            <c:ext xmlns:c16="http://schemas.microsoft.com/office/drawing/2014/chart" uri="{C3380CC4-5D6E-409C-BE32-E72D297353CC}">
              <c16:uniqueId val="{00000007-9D84-4BD2-9B70-70EF5EB8698C}"/>
            </c:ext>
          </c:extLst>
        </c:ser>
        <c:dLbls>
          <c:showLegendKey val="0"/>
          <c:showVal val="0"/>
          <c:showCatName val="0"/>
          <c:showSerName val="0"/>
          <c:showPercent val="0"/>
          <c:showBubbleSize val="0"/>
        </c:dLbls>
        <c:gapWidth val="100"/>
        <c:overlap val="100"/>
        <c:axId val="263167360"/>
        <c:axId val="26361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c:v>
                </c:pt>
                <c:pt idx="2">
                  <c:v>#N/A</c:v>
                </c:pt>
                <c:pt idx="3">
                  <c:v>#N/A</c:v>
                </c:pt>
                <c:pt idx="4">
                  <c:v>-124</c:v>
                </c:pt>
                <c:pt idx="5">
                  <c:v>#N/A</c:v>
                </c:pt>
                <c:pt idx="6">
                  <c:v>#N/A</c:v>
                </c:pt>
                <c:pt idx="7">
                  <c:v>0</c:v>
                </c:pt>
                <c:pt idx="8">
                  <c:v>#N/A</c:v>
                </c:pt>
                <c:pt idx="9">
                  <c:v>#N/A</c:v>
                </c:pt>
                <c:pt idx="10">
                  <c:v>1249</c:v>
                </c:pt>
                <c:pt idx="11">
                  <c:v>#N/A</c:v>
                </c:pt>
                <c:pt idx="12">
                  <c:v>#N/A</c:v>
                </c:pt>
                <c:pt idx="13">
                  <c:v>-131</c:v>
                </c:pt>
                <c:pt idx="14">
                  <c:v>#N/A</c:v>
                </c:pt>
              </c:numCache>
            </c:numRef>
          </c:val>
          <c:smooth val="0"/>
          <c:extLst xmlns:c16r2="http://schemas.microsoft.com/office/drawing/2015/06/chart">
            <c:ext xmlns:c16="http://schemas.microsoft.com/office/drawing/2014/chart" uri="{C3380CC4-5D6E-409C-BE32-E72D297353CC}">
              <c16:uniqueId val="{00000008-9D84-4BD2-9B70-70EF5EB8698C}"/>
            </c:ext>
          </c:extLst>
        </c:ser>
        <c:dLbls>
          <c:showLegendKey val="0"/>
          <c:showVal val="0"/>
          <c:showCatName val="0"/>
          <c:showSerName val="0"/>
          <c:showPercent val="0"/>
          <c:showBubbleSize val="0"/>
        </c:dLbls>
        <c:marker val="1"/>
        <c:smooth val="0"/>
        <c:axId val="263167360"/>
        <c:axId val="263611904"/>
      </c:lineChart>
      <c:catAx>
        <c:axId val="2631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611904"/>
        <c:crosses val="autoZero"/>
        <c:auto val="1"/>
        <c:lblAlgn val="ctr"/>
        <c:lblOffset val="100"/>
        <c:tickLblSkip val="1"/>
        <c:tickMarkSkip val="1"/>
        <c:noMultiLvlLbl val="0"/>
      </c:catAx>
      <c:valAx>
        <c:axId val="2636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16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44704</c:v>
                </c:pt>
                <c:pt idx="5">
                  <c:v>43001</c:v>
                </c:pt>
                <c:pt idx="8">
                  <c:v>40037</c:v>
                </c:pt>
                <c:pt idx="11">
                  <c:v>37087</c:v>
                </c:pt>
                <c:pt idx="14">
                  <c:v>34124</c:v>
                </c:pt>
              </c:numCache>
            </c:numRef>
          </c:val>
          <c:extLst xmlns:c16r2="http://schemas.microsoft.com/office/drawing/2015/06/chart">
            <c:ext xmlns:c16="http://schemas.microsoft.com/office/drawing/2014/chart" uri="{C3380CC4-5D6E-409C-BE32-E72D297353CC}">
              <c16:uniqueId val="{00000000-83AC-4CF9-94D1-6ED28A2D97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2329</c:v>
                </c:pt>
                <c:pt idx="5">
                  <c:v>2213</c:v>
                </c:pt>
                <c:pt idx="8">
                  <c:v>2085</c:v>
                </c:pt>
                <c:pt idx="11">
                  <c:v>1785</c:v>
                </c:pt>
                <c:pt idx="14">
                  <c:v>2099</c:v>
                </c:pt>
              </c:numCache>
            </c:numRef>
          </c:val>
          <c:extLst xmlns:c16r2="http://schemas.microsoft.com/office/drawing/2015/06/chart">
            <c:ext xmlns:c16="http://schemas.microsoft.com/office/drawing/2014/chart" uri="{C3380CC4-5D6E-409C-BE32-E72D297353CC}">
              <c16:uniqueId val="{00000001-83AC-4CF9-94D1-6ED28A2D97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25052</c:v>
                </c:pt>
                <c:pt idx="5">
                  <c:v>25682</c:v>
                </c:pt>
                <c:pt idx="8">
                  <c:v>27962</c:v>
                </c:pt>
                <c:pt idx="11">
                  <c:v>32729</c:v>
                </c:pt>
                <c:pt idx="14">
                  <c:v>35250</c:v>
                </c:pt>
              </c:numCache>
            </c:numRef>
          </c:val>
          <c:extLst xmlns:c16r2="http://schemas.microsoft.com/office/drawing/2015/06/chart">
            <c:ext xmlns:c16="http://schemas.microsoft.com/office/drawing/2014/chart" uri="{C3380CC4-5D6E-409C-BE32-E72D297353CC}">
              <c16:uniqueId val="{00000002-83AC-4CF9-94D1-6ED28A2D97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AC-4CF9-94D1-6ED28A2D97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3AC-4CF9-94D1-6ED28A2D97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AC-4CF9-94D1-6ED28A2D97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11901</c:v>
                </c:pt>
                <c:pt idx="3">
                  <c:v>10383</c:v>
                </c:pt>
                <c:pt idx="6">
                  <c:v>10206</c:v>
                </c:pt>
                <c:pt idx="9">
                  <c:v>8440</c:v>
                </c:pt>
                <c:pt idx="12">
                  <c:v>9391</c:v>
                </c:pt>
              </c:numCache>
            </c:numRef>
          </c:val>
          <c:extLst xmlns:c16r2="http://schemas.microsoft.com/office/drawing/2015/06/chart">
            <c:ext xmlns:c16="http://schemas.microsoft.com/office/drawing/2014/chart" uri="{C3380CC4-5D6E-409C-BE32-E72D297353CC}">
              <c16:uniqueId val="{00000006-83AC-4CF9-94D1-6ED28A2D97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794</c:v>
                </c:pt>
                <c:pt idx="3">
                  <c:v>751</c:v>
                </c:pt>
                <c:pt idx="6">
                  <c:v>732</c:v>
                </c:pt>
                <c:pt idx="9">
                  <c:v>765</c:v>
                </c:pt>
                <c:pt idx="12">
                  <c:v>901</c:v>
                </c:pt>
              </c:numCache>
            </c:numRef>
          </c:val>
          <c:extLst xmlns:c16r2="http://schemas.microsoft.com/office/drawing/2015/06/chart">
            <c:ext xmlns:c16="http://schemas.microsoft.com/office/drawing/2014/chart" uri="{C3380CC4-5D6E-409C-BE32-E72D297353CC}">
              <c16:uniqueId val="{00000007-83AC-4CF9-94D1-6ED28A2D97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83AC-4CF9-94D1-6ED28A2D97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2754</c:v>
                </c:pt>
                <c:pt idx="3">
                  <c:v>3381</c:v>
                </c:pt>
                <c:pt idx="6">
                  <c:v>2662</c:v>
                </c:pt>
                <c:pt idx="9">
                  <c:v>5142</c:v>
                </c:pt>
                <c:pt idx="12">
                  <c:v>3721</c:v>
                </c:pt>
              </c:numCache>
            </c:numRef>
          </c:val>
          <c:extLst xmlns:c16r2="http://schemas.microsoft.com/office/drawing/2015/06/chart">
            <c:ext xmlns:c16="http://schemas.microsoft.com/office/drawing/2014/chart" uri="{C3380CC4-5D6E-409C-BE32-E72D297353CC}">
              <c16:uniqueId val="{00000009-83AC-4CF9-94D1-6ED28A2D97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19994</c:v>
                </c:pt>
                <c:pt idx="3">
                  <c:v>20725</c:v>
                </c:pt>
                <c:pt idx="6">
                  <c:v>19677</c:v>
                </c:pt>
                <c:pt idx="9">
                  <c:v>19820</c:v>
                </c:pt>
                <c:pt idx="12">
                  <c:v>18670</c:v>
                </c:pt>
              </c:numCache>
            </c:numRef>
          </c:val>
          <c:extLst xmlns:c16r2="http://schemas.microsoft.com/office/drawing/2015/06/chart">
            <c:ext xmlns:c16="http://schemas.microsoft.com/office/drawing/2014/chart" uri="{C3380CC4-5D6E-409C-BE32-E72D297353CC}">
              <c16:uniqueId val="{0000000A-83AC-4CF9-94D1-6ED28A2D97D2}"/>
            </c:ext>
          </c:extLst>
        </c:ser>
        <c:dLbls>
          <c:showLegendKey val="0"/>
          <c:showVal val="0"/>
          <c:showCatName val="0"/>
          <c:showSerName val="0"/>
          <c:showPercent val="0"/>
          <c:showBubbleSize val="0"/>
        </c:dLbls>
        <c:gapWidth val="100"/>
        <c:overlap val="100"/>
        <c:axId val="104712832"/>
        <c:axId val="10471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3AC-4CF9-94D1-6ED28A2D97D2}"/>
            </c:ext>
          </c:extLst>
        </c:ser>
        <c:dLbls>
          <c:showLegendKey val="0"/>
          <c:showVal val="0"/>
          <c:showCatName val="0"/>
          <c:showSerName val="0"/>
          <c:showPercent val="0"/>
          <c:showBubbleSize val="0"/>
        </c:dLbls>
        <c:marker val="1"/>
        <c:smooth val="0"/>
        <c:axId val="104712832"/>
        <c:axId val="104719104"/>
      </c:lineChart>
      <c:catAx>
        <c:axId val="1047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719104"/>
        <c:crosses val="autoZero"/>
        <c:auto val="1"/>
        <c:lblAlgn val="ctr"/>
        <c:lblOffset val="100"/>
        <c:tickLblSkip val="1"/>
        <c:tickMarkSkip val="1"/>
        <c:noMultiLvlLbl val="0"/>
      </c:catAx>
      <c:valAx>
        <c:axId val="10471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15506</c:v>
                </c:pt>
                <c:pt idx="1">
                  <c:v>16803</c:v>
                </c:pt>
                <c:pt idx="2">
                  <c:v>17457</c:v>
                </c:pt>
              </c:numCache>
            </c:numRef>
          </c:val>
          <c:extLst xmlns:c16r2="http://schemas.microsoft.com/office/drawing/2015/06/chart">
            <c:ext xmlns:c16="http://schemas.microsoft.com/office/drawing/2014/chart" uri="{C3380CC4-5D6E-409C-BE32-E72D297353CC}">
              <c16:uniqueId val="{00000000-9664-4B3C-A078-819083E270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2055</c:v>
                </c:pt>
                <c:pt idx="1">
                  <c:v>3327</c:v>
                </c:pt>
                <c:pt idx="2">
                  <c:v>3970</c:v>
                </c:pt>
              </c:numCache>
            </c:numRef>
          </c:val>
          <c:extLst xmlns:c16r2="http://schemas.microsoft.com/office/drawing/2015/06/chart">
            <c:ext xmlns:c16="http://schemas.microsoft.com/office/drawing/2014/chart" uri="{C3380CC4-5D6E-409C-BE32-E72D297353CC}">
              <c16:uniqueId val="{00000001-9664-4B3C-A078-819083E270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9406</c:v>
                </c:pt>
                <c:pt idx="1">
                  <c:v>11550</c:v>
                </c:pt>
                <c:pt idx="2">
                  <c:v>12672</c:v>
                </c:pt>
              </c:numCache>
            </c:numRef>
          </c:val>
          <c:extLst xmlns:c16r2="http://schemas.microsoft.com/office/drawing/2015/06/chart">
            <c:ext xmlns:c16="http://schemas.microsoft.com/office/drawing/2014/chart" uri="{C3380CC4-5D6E-409C-BE32-E72D297353CC}">
              <c16:uniqueId val="{00000002-9664-4B3C-A078-819083E270F2}"/>
            </c:ext>
          </c:extLst>
        </c:ser>
        <c:dLbls>
          <c:showLegendKey val="0"/>
          <c:showVal val="0"/>
          <c:showCatName val="0"/>
          <c:showSerName val="0"/>
          <c:showPercent val="0"/>
          <c:showBubbleSize val="0"/>
        </c:dLbls>
        <c:gapWidth val="120"/>
        <c:overlap val="100"/>
        <c:axId val="109494272"/>
        <c:axId val="109495808"/>
      </c:barChart>
      <c:catAx>
        <c:axId val="1094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9495808"/>
        <c:crosses val="autoZero"/>
        <c:auto val="1"/>
        <c:lblAlgn val="ctr"/>
        <c:lblOffset val="100"/>
        <c:tickLblSkip val="1"/>
        <c:tickMarkSkip val="1"/>
        <c:noMultiLvlLbl val="0"/>
      </c:catAx>
      <c:valAx>
        <c:axId val="109495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4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{EE15ABE3-3EE7-49C3-9D48-038C34CE95C3}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579-4401-A5A2-60AC1A233F4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{5FC1312A-5558-4B31-8861-DF60A43025D8}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79-4401-A5A2-60AC1A233F4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{EDB1A3D5-D1F3-495A-8206-0C95E722D6C6}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79-4401-A5A2-60AC1A233F4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{F4C0B181-6CE9-4B16-95CF-7C7CA8495C63}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79-4401-A5A2-60AC1A233F4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{82191E5D-D99E-4CBA-8CD5-F59CCAFB211D}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79-4401-A5A2-60AC1A233F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{2ACEA8B6-7CD4-4D94-B194-922AECCEFDE7}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579-4401-A5A2-60AC1A233F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{E1CF9E3D-27FB-4CDF-A9F6-914C3A526AEA}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579-4401-A5A2-60AC1A233F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{2A44DDB5-C517-4662-8841-47C9DB682D05}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579-4401-A5A2-60AC1A233F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{B587379B-D108-4040-8F8B-13B779F8E3E0}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579-4401-A5A2-60AC1A233F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579-4401-A5A2-60AC1A233F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{2E3B1A2B-6CCE-443E-AF1B-141DED23858C}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579-4401-A5A2-60AC1A233F4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{B3E34104-DFDB-434C-968E-5EAE557EFA96}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79-4401-A5A2-60AC1A233F4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{7D5A2DB3-33A0-4BB9-9648-7BECEC2AD216}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79-4401-A5A2-60AC1A233F4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{E2D3D6DD-FC4F-4D56-A675-EE25D9546EC4}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79-4401-A5A2-60AC1A233F4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{F8002FFB-2F3A-4BCF-91BD-2077229D292D}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79-4401-A5A2-60AC1A233F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{90446D2F-DEED-417E-A69D-62BE23F8A24D}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579-4401-A5A2-60AC1A233F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{52B5A4BB-13D7-4649-BEF9-5E816F82184A}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579-4401-A5A2-60AC1A233F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{30C55D97-F737-4FB7-A7A1-F6EB6693B5CB}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579-4401-A5A2-60AC1A233F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{7D4812F0-84E7-480E-825D-3B1A1B5569D7}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579-4401-A5A2-60AC1A233F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1579-4401-A5A2-60AC1A233F4E}"/>
            </c:ext>
          </c:extLst>
        </c:ser>
        <c:dLbls>
          <c:showLegendKey val="0"/>
          <c:showVal val="1"/>
          <c:showCatName val="0"/>
          <c:showSerName val="0"/>
          <c:showPercent val="0"/>
          <c:showBubbleSize val="0"/>
        </c:dLbls>
        <c:axId val="109882368"/>
        <c:axId val="111240320"/>
      </c:scatterChart>
      <c:valAx>
        <c:axId val="109882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240320"/>
        <c:crosses val="autoZero"/>
        <c:crossBetween val="midCat"/>
      </c:valAx>
      <c:valAx>
        <c:axId val="111240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8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{403C304E-0CAB-4328-9AE0-259B97F0101D}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A85-483C-8C7A-8A309AFBB9F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{A566D8D2-254A-4A82-B867-C682E21AB654}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85-483C-8C7A-8A309AFBB9F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{1DBB8711-B1EC-4D53-9B0D-344352BABB86}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85-483C-8C7A-8A309AFBB9F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{6D3E93F5-F086-4A05-9448-FA0B3083647A}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85-483C-8C7A-8A309AFBB9F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{CD21AC93-C60E-40EE-887F-E7E46F163778}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85-483C-8C7A-8A309AFBB9F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{DB384C3B-321E-4A6F-9285-76356A2A370D}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A85-483C-8C7A-8A309AFBB9F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{B3BE9FDC-6AFD-495D-916A-5C4EBDEE43D2}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A85-483C-8C7A-8A309AFBB9F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{79BC8C24-5421-451E-BA42-808D66D9447D}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A85-483C-8C7A-8A309AFBB9F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{E10C9109-6E06-4A6A-9107-4059A30CB62A}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A85-483C-8C7A-8A309AFBB9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-0.1</c:v>
                </c:pt>
                <c:pt idx="16">
                  <c:v>-0.1</c:v>
                </c:pt>
                <c:pt idx="24">
                  <c:v>0.6</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A85-483C-8C7A-8A309AFBB9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{2E00E230-4C1B-4C88-85AC-DF6AB3F109EE}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A85-483C-8C7A-8A309AFBB9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{8467DE91-23F7-4A5E-AE0F-224527A63D03}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85-483C-8C7A-8A309AFBB9F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{8DD61B1D-515E-47C6-8D40-E604181E0D2B}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85-483C-8C7A-8A309AFBB9F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{64864DD1-379C-46A2-96B5-B45EE7B1023D}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85-483C-8C7A-8A309AFBB9F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{5B71A5A7-353A-414C-A5A6-D5A15F85F874}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85-483C-8C7A-8A309AFBB9F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{4454BEBE-19A5-4290-B4F9-B3E92416A308}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A85-483C-8C7A-8A309AFBB9F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{756D8D2C-226E-4B6F-B225-FDEB6ED6D3E2}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A85-483C-8C7A-8A309AFBB9F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{AD78DC54-C7EA-45BC-BAEA-360D67650034}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A85-483C-8C7A-8A309AFBB9F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{DB0E0140-D809-4270-84CA-A1AA49E8D9A1}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A85-483C-8C7A-8A309AFBB9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A85-483C-8C7A-8A309AFBB9FC}"/>
            </c:ext>
          </c:extLst>
        </c:ser>
        <c:dLbls>
          <c:showLegendKey val="0"/>
          <c:showVal val="1"/>
          <c:showCatName val="0"/>
          <c:showSerName val="0"/>
          <c:showPercent val="0"/>
          <c:showBubbleSize val="0"/>
        </c:dLbls>
        <c:axId val="111434368"/>
        <c:axId val="111473408"/>
      </c:scatterChart>
      <c:valAx>
        <c:axId val="111434368"/>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473408"/>
        <c:crosses val="autoZero"/>
        <c:crossBetween val="midCat"/>
      </c:valAx>
      <c:valAx>
        <c:axId val="1114734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434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元利償還金については、起債の償還が順調に進んだことにより、一貫して減少している。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債務負担行為に基づく支出額については、新規施設の建設完了に伴い減少した。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今後も公共施設の整備等による起債の活用が見込まれる。将来の財政負担も考慮しながら、引き続き公債費の適正管理に努めていく。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年度決算から算定を開始して以来、充当可能財源等が将来負担額を上回っており、実質的な将来負担額は生じていない。</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なお、退職手当負担見込額の増加</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地方債の現在高や債務負担行為に基づく支出予定額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、充当可能基金の増加など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将来負担額と充当可能財源等の差額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災害・防災対策のため「災害対策基金」を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特別区税</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億円積み立てたこと等により、基金全体としては</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24</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景気の動向による法人関係等の変動や社会保障関係経費の増大等に対応するため、決算状況を踏まえ、可能な範囲で積立てる。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・義務教育施設整備基金：義務教育施設の整備のため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・公共施設等整備基金：区の公共用又は公用に供する施設の整備その他区の総合的な街づくりに要する資金に充てるため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・災害対策基金：災害の予防、応急対策及び復旧に要する経費の財源に充てるため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・産業振興基金：区内産業の振興に要する資金に充てるため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・健康･福祉基金：区民の健康と福祉の増進に要する資金に充てるため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の増収などにより、決算剰余金を「義務教育施設整備基金」に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億円、「公共施設等整備基金」に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義務教育施設整の老朽化対策等に係る経費の増大に対応するため、当面の間、学校施設の長寿命化・適正な維持保全に資する改修にのみ充当予定。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公共施設等の老朽化対策等に係る経費の増大に対応するため、当面の間、充当予定なし。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景気の動向による法人関係等の変動や社会保障関係経費の増大等に対応するため、決算状況を踏まえ、可能な範囲で積立てる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公共施設等の老朽化対策等に係る経費の増大に対応するため、決算状況を踏まえ、可能な範囲で積立てる。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将来負担額から充当可能基金残高を引いた値がマイナスとなっており、健全な財政を維持できている。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69" name="直線コネクタ 6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70" name="テキスト ボックス 6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71" name="直線コネクタ 7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72" name="テキスト ボックス 71"/>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73" name="直線コネクタ 7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74" name="テキスト ボックス 73"/>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75" name="直線コネクタ 7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76" name="テキスト ボックス 7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78" name="テキスト ボックス 7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80" name="直線コネクタ 79"/>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81"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82" name="直線コネクタ 8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83"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84" name="直線コネクタ 83"/>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85"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86" name="フローチャート: 判断 85"/>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なったが、類似団体内平均値を下回る値で推移している。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の推進、時代状況の変化や役割分担の明確化の視点等を踏まえた施策の見直しを行うとともに、特別区民税の収納率アップや新たな財源確保を図るなど、歳入歳出の両面から、健全な財政運営のための取り組み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80" name="直線コネクタ 79"/>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特別区税などの経常的一般財源等総額が増加したが、物件費や扶助費などの経常的経費充当一般財源等が増加したため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引き続き、義務的経費の抑制に努めるとともに、区税収納対策の強化等、歳入確保の取り組みを進める。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18204</xdr:rowOff>
    </xdr:from>
    <xdr:to>
      <xdr:col>23</xdr:col>
      <xdr:colOff>133350</xdr:colOff>
      <xdr:row>67</xdr:row>
      <xdr:rowOff>15663</xdr:rowOff>
    </xdr:to>
    <xdr:cxnSp macro="">
      <xdr:nvCxnSpPr>
        <xdr:cNvPr id="134" name="直線コネクタ 133"/>
        <xdr:cNvCxnSpPr/>
      </xdr:nvCxnSpPr>
      <xdr:spPr>
        <a:xfrm>
          <a:off x="4114800" y="1133390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42773</xdr:rowOff>
    </xdr:from>
    <xdr:ext cx="762000" cy="259045"/>
    <xdr:sp macro="" textlink="">
      <xdr:nvSpPr>
        <xdr:cNvPr id="135" name="財政構造の弾力性平均値テキスト"/>
        <xdr:cNvSpPr txBox="1"/>
      </xdr:nvSpPr>
      <xdr:spPr>
        <a:xfrm>
          <a:off x="5041900" y="1101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66</xdr:row>
      <xdr:rowOff>26246</xdr:rowOff>
    </xdr:to>
    <xdr:cxnSp macro="">
      <xdr:nvCxnSpPr>
        <xdr:cNvPr id="137" name="直線コネクタ 136"/>
        <xdr:cNvCxnSpPr/>
      </xdr:nvCxnSpPr>
      <xdr:spPr>
        <a:xfrm flipV="1">
          <a:off x="3225800" y="1133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39" name="テキスト ボックス 138"/>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67</xdr:row>
      <xdr:rowOff>152400</xdr:rowOff>
    </xdr:to>
    <xdr:cxnSp macro="">
      <xdr:nvCxnSpPr>
        <xdr:cNvPr id="140" name="直線コネクタ 139"/>
        <xdr:cNvCxnSpPr/>
      </xdr:nvCxnSpPr>
      <xdr:spPr>
        <a:xfrm flipV="1">
          <a:off x="2336800" y="1134194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152400</xdr:rowOff>
    </xdr:from>
    <xdr:to>
      <xdr:col>11</xdr:col>
      <xdr:colOff>31750</xdr:colOff>
      <xdr:row>67</xdr:row>
      <xdr:rowOff>152400</xdr:rowOff>
    </xdr:to>
    <xdr:cxnSp macro="">
      <xdr:nvCxnSpPr>
        <xdr:cNvPr id="143" name="直線コネクタ 142"/>
        <xdr:cNvCxnSpPr/>
      </xdr:nvCxnSpPr>
      <xdr:spPr>
        <a:xfrm>
          <a:off x="1447800" y="1163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170197</xdr:rowOff>
    </xdr:from>
    <xdr:ext cx="762000" cy="259045"/>
    <xdr:sp macro="" textlink="">
      <xdr:nvSpPr>
        <xdr:cNvPr id="145" name="テキスト ボックス 144"/>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167657</xdr:rowOff>
    </xdr:from>
    <xdr:ext cx="762000" cy="259045"/>
    <xdr:sp macro="" textlink="">
      <xdr:nvSpPr>
        <xdr:cNvPr id="147" name="テキスト ボックス 146"/>
        <xdr:cNvSpPr txBox="1"/>
      </xdr:nvSpPr>
      <xdr:spPr>
        <a:xfrm>
          <a:off x="1066800" y="1114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136313</xdr:rowOff>
    </xdr:from>
    <xdr:to>
      <xdr:col>23</xdr:col>
      <xdr:colOff>184150</xdr:colOff>
      <xdr:row>67</xdr:row>
      <xdr:rowOff>66463</xdr:rowOff>
    </xdr:to>
    <xdr:sp macro="" textlink="">
      <xdr:nvSpPr>
        <xdr:cNvPr id="153" name="楕円 152"/>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32190</xdr:rowOff>
    </xdr:from>
    <xdr:ext cx="762000" cy="259045"/>
    <xdr:sp macro="" textlink="">
      <xdr:nvSpPr>
        <xdr:cNvPr id="154" name="財政構造の弾力性該当値テキスト"/>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6" name="テキスト ボックス 155"/>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7" name="楕円 156"/>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8" name="テキスト ボックス 157"/>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101600</xdr:rowOff>
    </xdr:from>
    <xdr:to>
      <xdr:col>11</xdr:col>
      <xdr:colOff>82550</xdr:colOff>
      <xdr:row>68</xdr:row>
      <xdr:rowOff>31750</xdr:rowOff>
    </xdr:to>
    <xdr:sp macro="" textlink="">
      <xdr:nvSpPr>
        <xdr:cNvPr id="159" name="楕円 158"/>
        <xdr:cNvSpPr/>
      </xdr:nvSpPr>
      <xdr:spPr>
        <a:xfrm>
          <a:off x="2286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16527</xdr:rowOff>
    </xdr:from>
    <xdr:ext cx="762000" cy="259045"/>
    <xdr:sp macro="" textlink="">
      <xdr:nvSpPr>
        <xdr:cNvPr id="160" name="テキスト ボックス 159"/>
        <xdr:cNvSpPr txBox="1"/>
      </xdr:nvSpPr>
      <xdr:spPr>
        <a:xfrm>
          <a:off x="1955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101600</xdr:rowOff>
    </xdr:from>
    <xdr:to>
      <xdr:col>7</xdr:col>
      <xdr:colOff>31750</xdr:colOff>
      <xdr:row>68</xdr:row>
      <xdr:rowOff>31750</xdr:rowOff>
    </xdr:to>
    <xdr:sp macro="" textlink="">
      <xdr:nvSpPr>
        <xdr:cNvPr id="161" name="楕円 160"/>
        <xdr:cNvSpPr/>
      </xdr:nvSpPr>
      <xdr:spPr>
        <a:xfrm>
          <a:off x="1397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16527</xdr:rowOff>
    </xdr:from>
    <xdr:ext cx="762000" cy="259045"/>
    <xdr:sp macro="" textlink="">
      <xdr:nvSpPr>
        <xdr:cNvPr id="162" name="テキスト ボックス 161"/>
        <xdr:cNvSpPr txBox="1"/>
      </xdr:nvSpPr>
      <xdr:spPr>
        <a:xfrm>
          <a:off x="1066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類似団体内平均値を若干上回っており、前年度決算額より増加し、過去５年間で比べると最も高い額となった。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物件費は、ゆいの森事務管理費や中央図書館運営費の増などにより前年度より増加した。人件費は、地方公務員共済組合等負担金の増などにより前年度より増加した。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引き続き、業務の効率化に努め、コストの縮減を図っていく。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53389</xdr:rowOff>
    </xdr:from>
    <xdr:to>
      <xdr:col>23</xdr:col>
      <xdr:colOff>133350</xdr:colOff>
      <xdr:row>82</xdr:row>
      <xdr:rowOff>63365</xdr:rowOff>
    </xdr:to>
    <xdr:cxnSp macro="">
      <xdr:nvCxnSpPr>
        <xdr:cNvPr id="195" name="直線コネクタ 194"/>
        <xdr:cNvCxnSpPr/>
      </xdr:nvCxnSpPr>
      <xdr:spPr>
        <a:xfrm>
          <a:off x="4114800" y="14112289"/>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6"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21779</xdr:rowOff>
    </xdr:from>
    <xdr:to>
      <xdr:col>19</xdr:col>
      <xdr:colOff>133350</xdr:colOff>
      <xdr:row>82</xdr:row>
      <xdr:rowOff>53389</xdr:rowOff>
    </xdr:to>
    <xdr:cxnSp macro="">
      <xdr:nvCxnSpPr>
        <xdr:cNvPr id="198" name="直線コネクタ 197"/>
        <xdr:cNvCxnSpPr/>
      </xdr:nvCxnSpPr>
      <xdr:spPr>
        <a:xfrm>
          <a:off x="3225800" y="1408067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200" name="テキスト ボックス 199"/>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21779</xdr:rowOff>
    </xdr:from>
    <xdr:to>
      <xdr:col>15</xdr:col>
      <xdr:colOff>82550</xdr:colOff>
      <xdr:row>82</xdr:row>
      <xdr:rowOff>23840</xdr:rowOff>
    </xdr:to>
    <xdr:cxnSp macro="">
      <xdr:nvCxnSpPr>
        <xdr:cNvPr id="201" name="直線コネクタ 200"/>
        <xdr:cNvCxnSpPr/>
      </xdr:nvCxnSpPr>
      <xdr:spPr>
        <a:xfrm flipV="1">
          <a:off x="2336800" y="14080679"/>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3" name="テキスト ボックス 202"/>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162675</xdr:rowOff>
    </xdr:from>
    <xdr:to>
      <xdr:col>11</xdr:col>
      <xdr:colOff>31750</xdr:colOff>
      <xdr:row>82</xdr:row>
      <xdr:rowOff>23840</xdr:rowOff>
    </xdr:to>
    <xdr:cxnSp macro="">
      <xdr:nvCxnSpPr>
        <xdr:cNvPr id="204" name="直線コネクタ 203"/>
        <xdr:cNvCxnSpPr/>
      </xdr:nvCxnSpPr>
      <xdr:spPr>
        <a:xfrm>
          <a:off x="1447800" y="14050125"/>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6" name="テキスト ボックス 205"/>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8" name="テキスト ボックス 207"/>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12565</xdr:rowOff>
    </xdr:from>
    <xdr:to>
      <xdr:col>23</xdr:col>
      <xdr:colOff>184150</xdr:colOff>
      <xdr:row>82</xdr:row>
      <xdr:rowOff>114165</xdr:rowOff>
    </xdr:to>
    <xdr:sp macro="" textlink="">
      <xdr:nvSpPr>
        <xdr:cNvPr id="214" name="楕円 213"/>
        <xdr:cNvSpPr/>
      </xdr:nvSpPr>
      <xdr:spPr>
        <a:xfrm>
          <a:off x="49022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156092</xdr:rowOff>
    </xdr:from>
    <xdr:ext cx="762000" cy="259045"/>
    <xdr:sp macro="" textlink="">
      <xdr:nvSpPr>
        <xdr:cNvPr id="215" name="人件費・物件費等の状況該当値テキスト"/>
        <xdr:cNvSpPr txBox="1"/>
      </xdr:nvSpPr>
      <xdr:spPr>
        <a:xfrm>
          <a:off x="5041900" y="1404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2589</xdr:rowOff>
    </xdr:from>
    <xdr:to>
      <xdr:col>19</xdr:col>
      <xdr:colOff>184150</xdr:colOff>
      <xdr:row>82</xdr:row>
      <xdr:rowOff>104189</xdr:rowOff>
    </xdr:to>
    <xdr:sp macro="" textlink="">
      <xdr:nvSpPr>
        <xdr:cNvPr id="216" name="楕円 215"/>
        <xdr:cNvSpPr/>
      </xdr:nvSpPr>
      <xdr:spPr>
        <a:xfrm>
          <a:off x="4064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88966</xdr:rowOff>
    </xdr:from>
    <xdr:ext cx="736600" cy="259045"/>
    <xdr:sp macro="" textlink="">
      <xdr:nvSpPr>
        <xdr:cNvPr id="217" name="テキスト ボックス 216"/>
        <xdr:cNvSpPr txBox="1"/>
      </xdr:nvSpPr>
      <xdr:spPr>
        <a:xfrm>
          <a:off x="3733800" y="1414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142429</xdr:rowOff>
    </xdr:from>
    <xdr:to>
      <xdr:col>15</xdr:col>
      <xdr:colOff>133350</xdr:colOff>
      <xdr:row>82</xdr:row>
      <xdr:rowOff>72579</xdr:rowOff>
    </xdr:to>
    <xdr:sp macro="" textlink="">
      <xdr:nvSpPr>
        <xdr:cNvPr id="218" name="楕円 217"/>
        <xdr:cNvSpPr/>
      </xdr:nvSpPr>
      <xdr:spPr>
        <a:xfrm>
          <a:off x="3175000" y="140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57356</xdr:rowOff>
    </xdr:from>
    <xdr:ext cx="762000" cy="259045"/>
    <xdr:sp macro="" textlink="">
      <xdr:nvSpPr>
        <xdr:cNvPr id="219" name="テキスト ボックス 218"/>
        <xdr:cNvSpPr txBox="1"/>
      </xdr:nvSpPr>
      <xdr:spPr>
        <a:xfrm>
          <a:off x="2844800" y="141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144490</xdr:rowOff>
    </xdr:from>
    <xdr:to>
      <xdr:col>11</xdr:col>
      <xdr:colOff>82550</xdr:colOff>
      <xdr:row>82</xdr:row>
      <xdr:rowOff>74640</xdr:rowOff>
    </xdr:to>
    <xdr:sp macro="" textlink="">
      <xdr:nvSpPr>
        <xdr:cNvPr id="220" name="楕円 219"/>
        <xdr:cNvSpPr/>
      </xdr:nvSpPr>
      <xdr:spPr>
        <a:xfrm>
          <a:off x="2286000" y="140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59417</xdr:rowOff>
    </xdr:from>
    <xdr:ext cx="762000" cy="259045"/>
    <xdr:sp macro="" textlink="">
      <xdr:nvSpPr>
        <xdr:cNvPr id="221" name="テキスト ボックス 220"/>
        <xdr:cNvSpPr txBox="1"/>
      </xdr:nvSpPr>
      <xdr:spPr>
        <a:xfrm>
          <a:off x="1955800" y="141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111875</xdr:rowOff>
    </xdr:from>
    <xdr:to>
      <xdr:col>7</xdr:col>
      <xdr:colOff>31750</xdr:colOff>
      <xdr:row>82</xdr:row>
      <xdr:rowOff>42025</xdr:rowOff>
    </xdr:to>
    <xdr:sp macro="" textlink="">
      <xdr:nvSpPr>
        <xdr:cNvPr id="222" name="楕円 221"/>
        <xdr:cNvSpPr/>
      </xdr:nvSpPr>
      <xdr:spPr>
        <a:xfrm>
          <a:off x="1397000" y="139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26802</xdr:rowOff>
    </xdr:from>
    <xdr:ext cx="762000" cy="259045"/>
    <xdr:sp macro="" textlink="">
      <xdr:nvSpPr>
        <xdr:cNvPr id="223" name="テキスト ボックス 222"/>
        <xdr:cNvSpPr txBox="1"/>
      </xdr:nvSpPr>
      <xdr:spPr>
        <a:xfrm>
          <a:off x="1066800" y="140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類似団体の中において、低い水準で推移している。今後も引き続き給与水準の適正化に努めていく。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なお、ラスパイレス指数は地方公務員給与実態調査に基づくものであるが、当該資料作成時点（平成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月末時点）において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111761</xdr:rowOff>
    </xdr:to>
    <xdr:cxnSp macro="">
      <xdr:nvCxnSpPr>
        <xdr:cNvPr id="255" name="直線コネクタ 254"/>
        <xdr:cNvCxnSpPr/>
      </xdr:nvCxnSpPr>
      <xdr:spPr>
        <a:xfrm>
          <a:off x="16179800" y="14170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6"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82</xdr:row>
      <xdr:rowOff>111761</xdr:rowOff>
    </xdr:to>
    <xdr:cxnSp macro="">
      <xdr:nvCxnSpPr>
        <xdr:cNvPr id="258" name="直線コネクタ 257"/>
        <xdr:cNvCxnSpPr/>
      </xdr:nvCxnSpPr>
      <xdr:spPr>
        <a:xfrm>
          <a:off x="15290800" y="14170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0" name="テキスト ボックス 259"/>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68580</xdr:rowOff>
    </xdr:from>
    <xdr:to>
      <xdr:col>72</xdr:col>
      <xdr:colOff>203200</xdr:colOff>
      <xdr:row>82</xdr:row>
      <xdr:rowOff>111761</xdr:rowOff>
    </xdr:to>
    <xdr:cxnSp macro="">
      <xdr:nvCxnSpPr>
        <xdr:cNvPr id="261" name="直線コネクタ 260"/>
        <xdr:cNvCxnSpPr/>
      </xdr:nvCxnSpPr>
      <xdr:spPr>
        <a:xfrm>
          <a:off x="14401800" y="13784580"/>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3" name="テキスト ボックス 262"/>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68580</xdr:rowOff>
    </xdr:from>
    <xdr:to>
      <xdr:col>68</xdr:col>
      <xdr:colOff>152400</xdr:colOff>
      <xdr:row>84</xdr:row>
      <xdr:rowOff>106680</xdr:rowOff>
    </xdr:to>
    <xdr:cxnSp macro="">
      <xdr:nvCxnSpPr>
        <xdr:cNvPr id="264" name="直線コネクタ 263"/>
        <xdr:cNvCxnSpPr/>
      </xdr:nvCxnSpPr>
      <xdr:spPr>
        <a:xfrm flipV="1">
          <a:off x="13512800" y="1378458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6" name="テキスト ボックス 265"/>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8" name="テキスト ボックス 267"/>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74" name="楕円 273"/>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153688</xdr:rowOff>
    </xdr:from>
    <xdr:ext cx="762000" cy="259045"/>
    <xdr:sp macro="" textlink="">
      <xdr:nvSpPr>
        <xdr:cNvPr id="275"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6" name="楕円 275"/>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7" name="テキスト ボックス 276"/>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8" name="楕円 277"/>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9" name="テキスト ボックス 278"/>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17780</xdr:rowOff>
    </xdr:from>
    <xdr:to>
      <xdr:col>68</xdr:col>
      <xdr:colOff>203200</xdr:colOff>
      <xdr:row>80</xdr:row>
      <xdr:rowOff>119380</xdr:rowOff>
    </xdr:to>
    <xdr:sp macro="" textlink="">
      <xdr:nvSpPr>
        <xdr:cNvPr id="280" name="楕円 279"/>
        <xdr:cNvSpPr/>
      </xdr:nvSpPr>
      <xdr:spPr>
        <a:xfrm>
          <a:off x="143510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129557</xdr:rowOff>
    </xdr:from>
    <xdr:ext cx="762000" cy="259045"/>
    <xdr:sp macro="" textlink="">
      <xdr:nvSpPr>
        <xdr:cNvPr id="281" name="テキスト ボックス 280"/>
        <xdr:cNvSpPr txBox="1"/>
      </xdr:nvSpPr>
      <xdr:spPr>
        <a:xfrm>
          <a:off x="140208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2" name="楕円 281"/>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3" name="テキスト ボックス 282"/>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雇用と年金との接続に伴う年金受給開始年齢の引上げ等の影響による、再任用フルタイム職員の増加及び区の重点課題に対応するための体制強化により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職員数は増加傾向にあるが、民間活力の活用等、今後も引き続き適正な執行体制の確保に努める。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133410</xdr:rowOff>
    </xdr:from>
    <xdr:to>
      <xdr:col>81</xdr:col>
      <xdr:colOff>44450</xdr:colOff>
      <xdr:row>60</xdr:row>
      <xdr:rowOff>139156</xdr:rowOff>
    </xdr:to>
    <xdr:cxnSp macro="">
      <xdr:nvCxnSpPr>
        <xdr:cNvPr id="320" name="直線コネクタ 319"/>
        <xdr:cNvCxnSpPr/>
      </xdr:nvCxnSpPr>
      <xdr:spPr>
        <a:xfrm flipV="1">
          <a:off x="16179800" y="1042041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1"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133410</xdr:rowOff>
    </xdr:from>
    <xdr:to>
      <xdr:col>77</xdr:col>
      <xdr:colOff>44450</xdr:colOff>
      <xdr:row>60</xdr:row>
      <xdr:rowOff>139156</xdr:rowOff>
    </xdr:to>
    <xdr:cxnSp macro="">
      <xdr:nvCxnSpPr>
        <xdr:cNvPr id="323" name="直線コネクタ 322"/>
        <xdr:cNvCxnSpPr/>
      </xdr:nvCxnSpPr>
      <xdr:spPr>
        <a:xfrm>
          <a:off x="15290800" y="1042041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5" name="テキスト ボックス 324"/>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123069</xdr:rowOff>
    </xdr:from>
    <xdr:to>
      <xdr:col>72</xdr:col>
      <xdr:colOff>203200</xdr:colOff>
      <xdr:row>60</xdr:row>
      <xdr:rowOff>133410</xdr:rowOff>
    </xdr:to>
    <xdr:cxnSp macro="">
      <xdr:nvCxnSpPr>
        <xdr:cNvPr id="326" name="直線コネクタ 325"/>
        <xdr:cNvCxnSpPr/>
      </xdr:nvCxnSpPr>
      <xdr:spPr>
        <a:xfrm>
          <a:off x="14401800" y="1041006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8" name="テキスト ボックス 327"/>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123069</xdr:rowOff>
    </xdr:from>
    <xdr:to>
      <xdr:col>68</xdr:col>
      <xdr:colOff>152400</xdr:colOff>
      <xdr:row>60</xdr:row>
      <xdr:rowOff>123069</xdr:rowOff>
    </xdr:to>
    <xdr:cxnSp macro="">
      <xdr:nvCxnSpPr>
        <xdr:cNvPr id="329" name="直線コネクタ 328"/>
        <xdr:cNvCxnSpPr/>
      </xdr:nvCxnSpPr>
      <xdr:spPr>
        <a:xfrm>
          <a:off x="13512800" y="10410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1" name="テキスト ボックス 330"/>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3" name="テキスト ボックス 332"/>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82610</xdr:rowOff>
    </xdr:from>
    <xdr:to>
      <xdr:col>81</xdr:col>
      <xdr:colOff>95250</xdr:colOff>
      <xdr:row>61</xdr:row>
      <xdr:rowOff>12760</xdr:rowOff>
    </xdr:to>
    <xdr:sp macro="" textlink="">
      <xdr:nvSpPr>
        <xdr:cNvPr id="339" name="楕円 338"/>
        <xdr:cNvSpPr/>
      </xdr:nvSpPr>
      <xdr:spPr>
        <a:xfrm>
          <a:off x="169672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54687</xdr:rowOff>
    </xdr:from>
    <xdr:ext cx="762000" cy="259045"/>
    <xdr:sp macro="" textlink="">
      <xdr:nvSpPr>
        <xdr:cNvPr id="340" name="定員管理の状況該当値テキスト"/>
        <xdr:cNvSpPr txBox="1"/>
      </xdr:nvSpPr>
      <xdr:spPr>
        <a:xfrm>
          <a:off x="17106900" y="103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1" name="楕円 340"/>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3283</xdr:rowOff>
    </xdr:from>
    <xdr:ext cx="736600" cy="259045"/>
    <xdr:sp macro="" textlink="">
      <xdr:nvSpPr>
        <xdr:cNvPr id="342" name="テキスト ボックス 341"/>
        <xdr:cNvSpPr txBox="1"/>
      </xdr:nvSpPr>
      <xdr:spPr>
        <a:xfrm>
          <a:off x="15798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82610</xdr:rowOff>
    </xdr:from>
    <xdr:to>
      <xdr:col>73</xdr:col>
      <xdr:colOff>44450</xdr:colOff>
      <xdr:row>61</xdr:row>
      <xdr:rowOff>12760</xdr:rowOff>
    </xdr:to>
    <xdr:sp macro="" textlink="">
      <xdr:nvSpPr>
        <xdr:cNvPr id="343" name="楕円 342"/>
        <xdr:cNvSpPr/>
      </xdr:nvSpPr>
      <xdr:spPr>
        <a:xfrm>
          <a:off x="15240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168987</xdr:rowOff>
    </xdr:from>
    <xdr:ext cx="762000" cy="259045"/>
    <xdr:sp macro="" textlink="">
      <xdr:nvSpPr>
        <xdr:cNvPr id="344" name="テキスト ボックス 343"/>
        <xdr:cNvSpPr txBox="1"/>
      </xdr:nvSpPr>
      <xdr:spPr>
        <a:xfrm>
          <a:off x="149098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72269</xdr:rowOff>
    </xdr:from>
    <xdr:to>
      <xdr:col>68</xdr:col>
      <xdr:colOff>203200</xdr:colOff>
      <xdr:row>61</xdr:row>
      <xdr:rowOff>2419</xdr:rowOff>
    </xdr:to>
    <xdr:sp macro="" textlink="">
      <xdr:nvSpPr>
        <xdr:cNvPr id="345" name="楕円 344"/>
        <xdr:cNvSpPr/>
      </xdr:nvSpPr>
      <xdr:spPr>
        <a:xfrm>
          <a:off x="14351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158646</xdr:rowOff>
    </xdr:from>
    <xdr:ext cx="762000" cy="259045"/>
    <xdr:sp macro="" textlink="">
      <xdr:nvSpPr>
        <xdr:cNvPr id="346" name="テキスト ボックス 345"/>
        <xdr:cNvSpPr txBox="1"/>
      </xdr:nvSpPr>
      <xdr:spPr>
        <a:xfrm>
          <a:off x="14020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7" name="楕円 346"/>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158646</xdr:rowOff>
    </xdr:from>
    <xdr:ext cx="762000" cy="259045"/>
    <xdr:sp macro="" textlink="">
      <xdr:nvSpPr>
        <xdr:cNvPr id="348" name="テキスト ボックス 347"/>
        <xdr:cNvSpPr txBox="1"/>
      </xdr:nvSpPr>
      <xdr:spPr>
        <a:xfrm>
          <a:off x="13131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類似団体内平均値を上回っているが、実質公債費比率は、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年度に引き続き、低い値となった。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この要因としては、起債の償還が順調に進んだことにより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今後も、公共施設の整備等による起債の活用が見込まれるため、将来の財政負担を考慮しながら、引き続き公債費の適債管理に努めていく。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135467</xdr:rowOff>
    </xdr:to>
    <xdr:cxnSp macro="">
      <xdr:nvCxnSpPr>
        <xdr:cNvPr id="379" name="直線コネクタ 378"/>
        <xdr:cNvCxnSpPr/>
      </xdr:nvCxnSpPr>
      <xdr:spPr>
        <a:xfrm>
          <a:off x="16179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135467</xdr:rowOff>
    </xdr:to>
    <xdr:cxnSp macro="">
      <xdr:nvCxnSpPr>
        <xdr:cNvPr id="382" name="直線コネクタ 381"/>
        <xdr:cNvCxnSpPr/>
      </xdr:nvCxnSpPr>
      <xdr:spPr>
        <a:xfrm>
          <a:off x="15290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4" name="テキスト ボックス 38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42</xdr:row>
      <xdr:rowOff>166158</xdr:rowOff>
    </xdr:to>
    <xdr:cxnSp macro="">
      <xdr:nvCxnSpPr>
        <xdr:cNvPr id="385" name="直線コネクタ 384"/>
        <xdr:cNvCxnSpPr/>
      </xdr:nvCxnSpPr>
      <xdr:spPr>
        <a:xfrm>
          <a:off x="14401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34925</xdr:rowOff>
    </xdr:to>
    <xdr:cxnSp macro="">
      <xdr:nvCxnSpPr>
        <xdr:cNvPr id="388" name="直線コネクタ 387"/>
        <xdr:cNvCxnSpPr/>
      </xdr:nvCxnSpPr>
      <xdr:spPr>
        <a:xfrm flipV="1">
          <a:off x="13512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0" name="テキスト ボックス 38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98" name="楕円 397"/>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151994</xdr:rowOff>
    </xdr:from>
    <xdr:ext cx="762000" cy="259045"/>
    <xdr:sp macro="" textlink="">
      <xdr:nvSpPr>
        <xdr:cNvPr id="399" name="公債費負担の状況該当値テキスト"/>
        <xdr:cNvSpPr txBox="1"/>
      </xdr:nvSpPr>
      <xdr:spPr>
        <a:xfrm>
          <a:off x="17106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0" name="楕円 399"/>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1" name="テキスト ボックス 400"/>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02" name="楕円 401"/>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03" name="テキスト ボックス 402"/>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04" name="楕円 403"/>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05" name="テキスト ボックス 404"/>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406" name="楕円 405"/>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407" name="テキスト ボックス 406"/>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地方債償還額等に充当可能な基金など充当可能財源等が、将来負担額を上回っているため、実質的な将来負担額は生じていない。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地方公務員共済組合等負担金の増などが主な要因となり、人件費は増加し、前年度と比較して、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数値自体は類似団体内平均値を若干上回る水準であるが、今後も執行体制の見直し等を進め、人件費の抑制に努めていく。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137885</xdr:rowOff>
    </xdr:from>
    <xdr:to>
      <xdr:col>24</xdr:col>
      <xdr:colOff>25400</xdr:colOff>
      <xdr:row>38</xdr:row>
      <xdr:rowOff>159657</xdr:rowOff>
    </xdr:to>
    <xdr:cxnSp macro="">
      <xdr:nvCxnSpPr>
        <xdr:cNvPr id="68" name="直線コネクタ 67"/>
        <xdr:cNvCxnSpPr/>
      </xdr:nvCxnSpPr>
      <xdr:spPr>
        <a:xfrm>
          <a:off x="3987800" y="6652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137885</xdr:rowOff>
    </xdr:to>
    <xdr:cxnSp macro="">
      <xdr:nvCxnSpPr>
        <xdr:cNvPr id="71" name="直線コネクタ 70"/>
        <xdr:cNvCxnSpPr/>
      </xdr:nvCxnSpPr>
      <xdr:spPr>
        <a:xfrm>
          <a:off x="3098800" y="656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40</xdr:row>
      <xdr:rowOff>45357</xdr:rowOff>
    </xdr:to>
    <xdr:cxnSp macro="">
      <xdr:nvCxnSpPr>
        <xdr:cNvPr id="74" name="直線コネクタ 73"/>
        <xdr:cNvCxnSpPr/>
      </xdr:nvCxnSpPr>
      <xdr:spPr>
        <a:xfrm flipV="1">
          <a:off x="2209800" y="65659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56243</xdr:rowOff>
    </xdr:to>
    <xdr:cxnSp macro="">
      <xdr:nvCxnSpPr>
        <xdr:cNvPr id="77" name="直線コネクタ 76"/>
        <xdr:cNvCxnSpPr/>
      </xdr:nvCxnSpPr>
      <xdr:spPr>
        <a:xfrm flipV="1">
          <a:off x="1320800" y="6903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87085</xdr:rowOff>
    </xdr:from>
    <xdr:to>
      <xdr:col>20</xdr:col>
      <xdr:colOff>38100</xdr:colOff>
      <xdr:row>39</xdr:row>
      <xdr:rowOff>17235</xdr:rowOff>
    </xdr:to>
    <xdr:sp macro="" textlink="">
      <xdr:nvSpPr>
        <xdr:cNvPr id="89" name="楕円 88"/>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2012</xdr:rowOff>
    </xdr:from>
    <xdr:ext cx="736600" cy="259045"/>
    <xdr:sp macro="" textlink="">
      <xdr:nvSpPr>
        <xdr:cNvPr id="90" name="テキスト ボックス 89"/>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91" name="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macro="" textlink="">
      <xdr:nvSpPr>
        <xdr:cNvPr id="93" name="楕円 92"/>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macro="" textlink="">
      <xdr:nvSpPr>
        <xdr:cNvPr id="94" name="テキスト ボックス 93"/>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ゆいの森あらかわの開館に伴い中央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館運営費、事務管理費等の増加があったため、分子である物件費の経常的経費充当一般財源等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経常的一般財源等総額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も若干の増となったが、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類似団体内平均値を下回っているが、引き続き歳出削減に努める。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12700</xdr:rowOff>
    </xdr:to>
    <xdr:cxnSp macro="">
      <xdr:nvCxnSpPr>
        <xdr:cNvPr id="131" name="直線コネクタ 130"/>
        <xdr:cNvCxnSpPr/>
      </xdr:nvCxnSpPr>
      <xdr:spPr>
        <a:xfrm>
          <a:off x="15671800" y="264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138084</xdr:rowOff>
    </xdr:from>
    <xdr:ext cx="762000" cy="259045"/>
    <xdr:sp macro="" textlink="">
      <xdr:nvSpPr>
        <xdr:cNvPr id="132"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15</xdr:row>
      <xdr:rowOff>69850</xdr:rowOff>
    </xdr:to>
    <xdr:cxnSp macro="">
      <xdr:nvCxnSpPr>
        <xdr:cNvPr id="134" name="直線コネクタ 133"/>
        <xdr:cNvCxnSpPr/>
      </xdr:nvCxnSpPr>
      <xdr:spPr>
        <a:xfrm>
          <a:off x="14782800" y="2298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6" name="テキスト ボックス 135"/>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14</xdr:row>
      <xdr:rowOff>127000</xdr:rowOff>
    </xdr:to>
    <xdr:cxnSp macro="">
      <xdr:nvCxnSpPr>
        <xdr:cNvPr id="137" name="直線コネクタ 136"/>
        <xdr:cNvCxnSpPr/>
      </xdr:nvCxnSpPr>
      <xdr:spPr>
        <a:xfrm flipV="1">
          <a:off x="13893800" y="229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39" name="テキスト ボックス 138"/>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4536</xdr:rowOff>
    </xdr:to>
    <xdr:cxnSp macro="">
      <xdr:nvCxnSpPr>
        <xdr:cNvPr id="140" name="直線コネクタ 139"/>
        <xdr:cNvCxnSpPr/>
      </xdr:nvCxnSpPr>
      <xdr:spPr>
        <a:xfrm flipV="1">
          <a:off x="13004800" y="2527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2" name="テキスト ボックス 141"/>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4" name="テキスト ボックス 143"/>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2" name="楕円 151"/>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3" name="テキスト ボックス 152"/>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4" name="楕円 15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5" name="テキスト ボックス 15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8" name="楕円 157"/>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65513</xdr:rowOff>
    </xdr:from>
    <xdr:ext cx="762000" cy="259045"/>
    <xdr:sp macro="" textlink="">
      <xdr:nvSpPr>
        <xdr:cNvPr id="159" name="テキスト ボックス 158"/>
        <xdr:cNvSpPr txBox="1"/>
      </xdr:nvSpPr>
      <xdr:spPr>
        <a:xfrm>
          <a:off x="12623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待機児童対策の強化に伴う私立認可保育園の開設などによる保育園運営費の増や、医療扶助の増などにより、前年度と比較して、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今後も保育需要等の動向を注視しつつ、扶助費の適正な執行に努めていく。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46990</xdr:rowOff>
    </xdr:to>
    <xdr:cxnSp macro="">
      <xdr:nvCxnSpPr>
        <xdr:cNvPr id="190" name="直線コネクタ 189"/>
        <xdr:cNvCxnSpPr/>
      </xdr:nvCxnSpPr>
      <xdr:spPr>
        <a:xfrm>
          <a:off x="3987800" y="1011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65278</xdr:rowOff>
    </xdr:to>
    <xdr:cxnSp macro="">
      <xdr:nvCxnSpPr>
        <xdr:cNvPr id="193" name="直線コネクタ 192"/>
        <xdr:cNvCxnSpPr/>
      </xdr:nvCxnSpPr>
      <xdr:spPr>
        <a:xfrm flipV="1">
          <a:off x="3098800" y="10116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90424</xdr:rowOff>
    </xdr:from>
    <xdr:to>
      <xdr:col>15</xdr:col>
      <xdr:colOff>98425</xdr:colOff>
      <xdr:row>59</xdr:row>
      <xdr:rowOff>65278</xdr:rowOff>
    </xdr:to>
    <xdr:cxnSp macro="">
      <xdr:nvCxnSpPr>
        <xdr:cNvPr id="196" name="直線コネクタ 195"/>
        <xdr:cNvCxnSpPr/>
      </xdr:nvCxnSpPr>
      <xdr:spPr>
        <a:xfrm>
          <a:off x="2209800" y="100345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62992</xdr:rowOff>
    </xdr:from>
    <xdr:to>
      <xdr:col>11</xdr:col>
      <xdr:colOff>9525</xdr:colOff>
      <xdr:row>58</xdr:row>
      <xdr:rowOff>90424</xdr:rowOff>
    </xdr:to>
    <xdr:cxnSp macro="">
      <xdr:nvCxnSpPr>
        <xdr:cNvPr id="199" name="直線コネクタ 198"/>
        <xdr:cNvCxnSpPr/>
      </xdr:nvCxnSpPr>
      <xdr:spPr>
        <a:xfrm>
          <a:off x="1320800" y="10007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9" name="楕円 208"/>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139717</xdr:rowOff>
    </xdr:from>
    <xdr:ext cx="762000" cy="259045"/>
    <xdr:sp macro="" textlink="">
      <xdr:nvSpPr>
        <xdr:cNvPr id="210"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14478</xdr:rowOff>
    </xdr:from>
    <xdr:to>
      <xdr:col>15</xdr:col>
      <xdr:colOff>149225</xdr:colOff>
      <xdr:row>59</xdr:row>
      <xdr:rowOff>116078</xdr:rowOff>
    </xdr:to>
    <xdr:sp macro="" textlink="">
      <xdr:nvSpPr>
        <xdr:cNvPr id="213" name="楕円 212"/>
        <xdr:cNvSpPr/>
      </xdr:nvSpPr>
      <xdr:spPr>
        <a:xfrm>
          <a:off x="3048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100855</xdr:rowOff>
    </xdr:from>
    <xdr:ext cx="762000" cy="259045"/>
    <xdr:sp macro="" textlink="">
      <xdr:nvSpPr>
        <xdr:cNvPr id="214" name="テキスト ボックス 213"/>
        <xdr:cNvSpPr txBox="1"/>
      </xdr:nvSpPr>
      <xdr:spPr>
        <a:xfrm>
          <a:off x="2717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39624</xdr:rowOff>
    </xdr:from>
    <xdr:to>
      <xdr:col>11</xdr:col>
      <xdr:colOff>60325</xdr:colOff>
      <xdr:row>58</xdr:row>
      <xdr:rowOff>141224</xdr:rowOff>
    </xdr:to>
    <xdr:sp macro="" textlink="">
      <xdr:nvSpPr>
        <xdr:cNvPr id="215" name="楕円 214"/>
        <xdr:cNvSpPr/>
      </xdr:nvSpPr>
      <xdr:spPr>
        <a:xfrm>
          <a:off x="2159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126001</xdr:rowOff>
    </xdr:from>
    <xdr:ext cx="762000" cy="259045"/>
    <xdr:sp macro="" textlink="">
      <xdr:nvSpPr>
        <xdr:cNvPr id="216" name="テキスト ボックス 215"/>
        <xdr:cNvSpPr txBox="1"/>
      </xdr:nvSpPr>
      <xdr:spPr>
        <a:xfrm>
          <a:off x="1828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xdr:rowOff>
    </xdr:from>
    <xdr:to>
      <xdr:col>6</xdr:col>
      <xdr:colOff>171450</xdr:colOff>
      <xdr:row>58</xdr:row>
      <xdr:rowOff>113792</xdr:rowOff>
    </xdr:to>
    <xdr:sp macro="" textlink="">
      <xdr:nvSpPr>
        <xdr:cNvPr id="217" name="楕円 216"/>
        <xdr:cNvSpPr/>
      </xdr:nvSpPr>
      <xdr:spPr>
        <a:xfrm>
          <a:off x="1270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98569</xdr:rowOff>
    </xdr:from>
    <xdr:ext cx="762000" cy="259045"/>
    <xdr:sp macro="" textlink="">
      <xdr:nvSpPr>
        <xdr:cNvPr id="218" name="テキスト ボックス 217"/>
        <xdr:cNvSpPr txBox="1"/>
      </xdr:nvSpPr>
      <xdr:spPr>
        <a:xfrm>
          <a:off x="939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類似団体のほぼ平均水準といえる。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分母である経常的一般財源等総額が増加したが、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特別会計繰出金等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今後も、国民健康保険事業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会計に係る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職員給与費等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繰出といった普通会計の負担をこれまで以上に減らしていくよう努める。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104140</xdr:rowOff>
    </xdr:to>
    <xdr:cxnSp macro="">
      <xdr:nvCxnSpPr>
        <xdr:cNvPr id="249" name="直線コネクタ 248"/>
        <xdr:cNvCxnSpPr/>
      </xdr:nvCxnSpPr>
      <xdr:spPr>
        <a:xfrm>
          <a:off x="15671800" y="993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50"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52" name="直線コネクタ 251"/>
        <xdr:cNvCxnSpPr/>
      </xdr:nvCxnSpPr>
      <xdr:spPr>
        <a:xfrm flipV="1">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4" name="テキスト ボックス 253"/>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59</xdr:row>
      <xdr:rowOff>24130</xdr:rowOff>
    </xdr:to>
    <xdr:cxnSp macro="">
      <xdr:nvCxnSpPr>
        <xdr:cNvPr id="255" name="直線コネクタ 254"/>
        <xdr:cNvCxnSpPr/>
      </xdr:nvCxnSpPr>
      <xdr:spPr>
        <a:xfrm flipV="1">
          <a:off x="13893800" y="9979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24130</xdr:rowOff>
    </xdr:to>
    <xdr:cxnSp macro="">
      <xdr:nvCxnSpPr>
        <xdr:cNvPr id="258" name="直線コネクタ 257"/>
        <xdr:cNvCxnSpPr/>
      </xdr:nvCxnSpPr>
      <xdr:spPr>
        <a:xfrm>
          <a:off x="13004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2" name="テキスト ボックス 26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69867</xdr:rowOff>
    </xdr:from>
    <xdr:ext cx="762000" cy="259045"/>
    <xdr:sp macro="" textlink="">
      <xdr:nvSpPr>
        <xdr:cNvPr id="269" name="その他該当値テキスト"/>
        <xdr:cNvSpPr txBox="1"/>
      </xdr:nvSpPr>
      <xdr:spPr>
        <a:xfrm>
          <a:off x="165989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0" name="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71" name="テキスト ボックス 270"/>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待機児童対策の強化に伴う私立認可保育園の開設や、保育士の処遇改善などを実施したことに伴う補助費の増加が主な要因となり、前年度と比較して、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ポイント上回っているため、今後も効率的な事業運営に努める。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146050</xdr:rowOff>
    </xdr:to>
    <xdr:cxnSp macro="">
      <xdr:nvCxnSpPr>
        <xdr:cNvPr id="310" name="直線コネクタ 309"/>
        <xdr:cNvCxnSpPr/>
      </xdr:nvCxnSpPr>
      <xdr:spPr>
        <a:xfrm>
          <a:off x="15671800" y="637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1"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146050</xdr:rowOff>
    </xdr:to>
    <xdr:cxnSp macro="">
      <xdr:nvCxnSpPr>
        <xdr:cNvPr id="313" name="直線コネクタ 312"/>
        <xdr:cNvCxnSpPr/>
      </xdr:nvCxnSpPr>
      <xdr:spPr>
        <a:xfrm flipV="1">
          <a:off x="14782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5" name="テキスト ボックス 314"/>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40</xdr:row>
      <xdr:rowOff>12700</xdr:rowOff>
    </xdr:to>
    <xdr:cxnSp macro="">
      <xdr:nvCxnSpPr>
        <xdr:cNvPr id="316" name="直線コネクタ 315"/>
        <xdr:cNvCxnSpPr/>
      </xdr:nvCxnSpPr>
      <xdr:spPr>
        <a:xfrm flipV="1">
          <a:off x="13893800" y="6489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18" name="テキスト ボックス 317"/>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127000</xdr:rowOff>
    </xdr:to>
    <xdr:cxnSp macro="">
      <xdr:nvCxnSpPr>
        <xdr:cNvPr id="319" name="直線コネクタ 318"/>
        <xdr:cNvCxnSpPr/>
      </xdr:nvCxnSpPr>
      <xdr:spPr>
        <a:xfrm flipV="1">
          <a:off x="13004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35577</xdr:rowOff>
    </xdr:from>
    <xdr:ext cx="762000" cy="259045"/>
    <xdr:sp macro="" textlink="">
      <xdr:nvSpPr>
        <xdr:cNvPr id="321" name="テキスト ボックス 320"/>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23" name="テキスト ボックス 322"/>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29" name="楕円 328"/>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30"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1" name="楕円 330"/>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2" name="テキスト ボックス 331"/>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3" name="楕円 332"/>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4" name="テキスト ボックス 333"/>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5" name="楕円 334"/>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6" name="テキスト ボックス 335"/>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37" name="楕円 336"/>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38" name="テキスト ボックス 337"/>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起債の償還が順調に進んだことにより、前年度と比較して、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今後も、公共施設の整備等による起債の活用が見込まれるため、将来の財政負担を考慮しながら、引き続き公債費の適債管理に努めていく。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143329</xdr:rowOff>
    </xdr:from>
    <xdr:to>
      <xdr:col>24</xdr:col>
      <xdr:colOff>25400</xdr:colOff>
      <xdr:row>77</xdr:row>
      <xdr:rowOff>4536</xdr:rowOff>
    </xdr:to>
    <xdr:cxnSp macro="">
      <xdr:nvCxnSpPr>
        <xdr:cNvPr id="373" name="直線コネクタ 372"/>
        <xdr:cNvCxnSpPr/>
      </xdr:nvCxnSpPr>
      <xdr:spPr>
        <a:xfrm flipV="1">
          <a:off x="3987800" y="13173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4"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4536</xdr:rowOff>
    </xdr:from>
    <xdr:to>
      <xdr:col>19</xdr:col>
      <xdr:colOff>187325</xdr:colOff>
      <xdr:row>80</xdr:row>
      <xdr:rowOff>78014</xdr:rowOff>
    </xdr:to>
    <xdr:cxnSp macro="">
      <xdr:nvCxnSpPr>
        <xdr:cNvPr id="376" name="直線コネクタ 375"/>
        <xdr:cNvCxnSpPr/>
      </xdr:nvCxnSpPr>
      <xdr:spPr>
        <a:xfrm flipV="1">
          <a:off x="3098800" y="13206186"/>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80</xdr:row>
      <xdr:rowOff>78014</xdr:rowOff>
    </xdr:to>
    <xdr:cxnSp macro="">
      <xdr:nvCxnSpPr>
        <xdr:cNvPr id="379" name="直線コネクタ 378"/>
        <xdr:cNvCxnSpPr/>
      </xdr:nvCxnSpPr>
      <xdr:spPr>
        <a:xfrm>
          <a:off x="2209800" y="135001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81" name="テキスト ボックス 380"/>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86179</xdr:rowOff>
    </xdr:to>
    <xdr:cxnSp macro="">
      <xdr:nvCxnSpPr>
        <xdr:cNvPr id="382" name="直線コネクタ 381"/>
        <xdr:cNvCxnSpPr/>
      </xdr:nvCxnSpPr>
      <xdr:spPr>
        <a:xfrm flipV="1">
          <a:off x="1320800" y="13500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4" name="テキスト ボックス 38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6" name="テキスト ボックス 385"/>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2" name="楕円 391"/>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64606</xdr:rowOff>
    </xdr:from>
    <xdr:ext cx="762000" cy="259045"/>
    <xdr:sp macro="" textlink="">
      <xdr:nvSpPr>
        <xdr:cNvPr id="393" name="公債費該当値テキスト"/>
        <xdr:cNvSpPr txBox="1"/>
      </xdr:nvSpPr>
      <xdr:spPr>
        <a:xfrm>
          <a:off x="4914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4" name="楕円 393"/>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40113</xdr:rowOff>
    </xdr:from>
    <xdr:ext cx="736600" cy="259045"/>
    <xdr:sp macro="" textlink="">
      <xdr:nvSpPr>
        <xdr:cNvPr id="395" name="テキスト ボックス 394"/>
        <xdr:cNvSpPr txBox="1"/>
      </xdr:nvSpPr>
      <xdr:spPr>
        <a:xfrm>
          <a:off x="3606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6" name="楕円 395"/>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97" name="テキスト ボックス 396"/>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8" name="楕円 397"/>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399" name="テキスト ボックス 398"/>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400" name="楕円 399"/>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401" name="テキスト ボックス 400"/>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経常的一般財源等総額は増加したものの、物件費や扶助費などが増加したことにより、前年度と比較して、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ポイント上昇しており、類似団体の平均値を上回る状況が続いている。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今後も、行財政改革を推進し、時代状況の変化や役割分担の視点等を踏まえた施策の見直しを行うとともに、歳入の確保につとめ、健全な財政運営に向けた取り組みを推進していく。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153670</xdr:rowOff>
    </xdr:to>
    <xdr:cxnSp macro="">
      <xdr:nvCxnSpPr>
        <xdr:cNvPr id="434" name="直線コネクタ 433"/>
        <xdr:cNvCxnSpPr/>
      </xdr:nvCxnSpPr>
      <xdr:spPr>
        <a:xfrm>
          <a:off x="15671800" y="135305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157480</xdr:rowOff>
    </xdr:to>
    <xdr:cxnSp macro="">
      <xdr:nvCxnSpPr>
        <xdr:cNvPr id="437" name="直線コネクタ 436"/>
        <xdr:cNvCxnSpPr/>
      </xdr:nvCxnSpPr>
      <xdr:spPr>
        <a:xfrm>
          <a:off x="14782800" y="134010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80</xdr:row>
      <xdr:rowOff>35561</xdr:rowOff>
    </xdr:to>
    <xdr:cxnSp macro="">
      <xdr:nvCxnSpPr>
        <xdr:cNvPr id="440" name="直線コネクタ 439"/>
        <xdr:cNvCxnSpPr/>
      </xdr:nvCxnSpPr>
      <xdr:spPr>
        <a:xfrm flipV="1">
          <a:off x="13893800" y="13401039"/>
          <a:ext cx="8890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xdr:rowOff>
    </xdr:from>
    <xdr:to>
      <xdr:col>69</xdr:col>
      <xdr:colOff>92075</xdr:colOff>
      <xdr:row>80</xdr:row>
      <xdr:rowOff>35561</xdr:rowOff>
    </xdr:to>
    <xdr:cxnSp macro="">
      <xdr:nvCxnSpPr>
        <xdr:cNvPr id="443" name="直線コネクタ 442"/>
        <xdr:cNvCxnSpPr/>
      </xdr:nvCxnSpPr>
      <xdr:spPr>
        <a:xfrm>
          <a:off x="13004800" y="13721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3" name="楕円 452"/>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11447</xdr:rowOff>
    </xdr:from>
    <xdr:ext cx="762000" cy="259045"/>
    <xdr:sp macro="" textlink="">
      <xdr:nvSpPr>
        <xdr:cNvPr id="454" name="公債費以外該当値テキスト"/>
        <xdr:cNvSpPr txBox="1"/>
      </xdr:nvSpPr>
      <xdr:spPr>
        <a:xfrm>
          <a:off x="16598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55" name="楕円 454"/>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56" name="テキスト ボックス 455"/>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7" name="楕円 456"/>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8" name="テキスト ボックス 45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9" name="楕円 458"/>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60" name="テキスト ボックス 459"/>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61" name="楕円 460"/>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62" name="テキスト ボックス 461"/>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124235</xdr:rowOff>
    </xdr:from>
    <xdr:to>
      <xdr:col>29</xdr:col>
      <xdr:colOff>127000</xdr:colOff>
      <xdr:row>17</xdr:row>
      <xdr:rowOff>131452</xdr:rowOff>
    </xdr:to>
    <xdr:cxnSp macro="">
      <xdr:nvCxnSpPr>
        <xdr:cNvPr id="52" name="直線コネクタ 51"/>
        <xdr:cNvCxnSpPr/>
      </xdr:nvCxnSpPr>
      <xdr:spPr bwMode="auto">
        <a:xfrm flipV="1">
          <a:off x="5003800" y="3086510"/>
          <a:ext cx="6477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131452</xdr:rowOff>
    </xdr:from>
    <xdr:to>
      <xdr:col>26</xdr:col>
      <xdr:colOff>50800</xdr:colOff>
      <xdr:row>17</xdr:row>
      <xdr:rowOff>136656</xdr:rowOff>
    </xdr:to>
    <xdr:cxnSp macro="">
      <xdr:nvCxnSpPr>
        <xdr:cNvPr id="55" name="直線コネクタ 54"/>
        <xdr:cNvCxnSpPr/>
      </xdr:nvCxnSpPr>
      <xdr:spPr bwMode="auto">
        <a:xfrm flipV="1">
          <a:off x="4305300" y="3093727"/>
          <a:ext cx="698500" cy="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131474</xdr:rowOff>
    </xdr:from>
    <xdr:to>
      <xdr:col>22</xdr:col>
      <xdr:colOff>114300</xdr:colOff>
      <xdr:row>17</xdr:row>
      <xdr:rowOff>136656</xdr:rowOff>
    </xdr:to>
    <xdr:cxnSp macro="">
      <xdr:nvCxnSpPr>
        <xdr:cNvPr id="58" name="直線コネクタ 57"/>
        <xdr:cNvCxnSpPr/>
      </xdr:nvCxnSpPr>
      <xdr:spPr bwMode="auto">
        <a:xfrm>
          <a:off x="3606800" y="3093749"/>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131474</xdr:rowOff>
    </xdr:from>
    <xdr:to>
      <xdr:col>18</xdr:col>
      <xdr:colOff>177800</xdr:colOff>
      <xdr:row>17</xdr:row>
      <xdr:rowOff>136242</xdr:rowOff>
    </xdr:to>
    <xdr:cxnSp macro="">
      <xdr:nvCxnSpPr>
        <xdr:cNvPr id="61" name="直線コネクタ 60"/>
        <xdr:cNvCxnSpPr/>
      </xdr:nvCxnSpPr>
      <xdr:spPr bwMode="auto">
        <a:xfrm flipV="1">
          <a:off x="2908300" y="3093749"/>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73435</xdr:rowOff>
    </xdr:from>
    <xdr:to>
      <xdr:col>29</xdr:col>
      <xdr:colOff>177800</xdr:colOff>
      <xdr:row>18</xdr:row>
      <xdr:rowOff>3585</xdr:rowOff>
    </xdr:to>
    <xdr:sp macro="" textlink="">
      <xdr:nvSpPr>
        <xdr:cNvPr id="71" name="楕円 70"/>
        <xdr:cNvSpPr/>
      </xdr:nvSpPr>
      <xdr:spPr bwMode="auto">
        <a:xfrm>
          <a:off x="56007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89962</xdr:rowOff>
    </xdr:from>
    <xdr:ext cx="762000" cy="259045"/>
    <xdr:sp macro="" textlink="">
      <xdr:nvSpPr>
        <xdr:cNvPr id="72" name="人口1人当たり決算額の推移該当値テキスト130"/>
        <xdr:cNvSpPr txBox="1"/>
      </xdr:nvSpPr>
      <xdr:spPr>
        <a:xfrm>
          <a:off x="5740400" y="288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80652</xdr:rowOff>
    </xdr:from>
    <xdr:to>
      <xdr:col>26</xdr:col>
      <xdr:colOff>101600</xdr:colOff>
      <xdr:row>18</xdr:row>
      <xdr:rowOff>10802</xdr:rowOff>
    </xdr:to>
    <xdr:sp macro="" textlink="">
      <xdr:nvSpPr>
        <xdr:cNvPr id="73" name="楕円 72"/>
        <xdr:cNvSpPr/>
      </xdr:nvSpPr>
      <xdr:spPr bwMode="auto">
        <a:xfrm>
          <a:off x="49530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20979</xdr:rowOff>
    </xdr:from>
    <xdr:ext cx="736600" cy="259045"/>
    <xdr:sp macro="" textlink="">
      <xdr:nvSpPr>
        <xdr:cNvPr id="74" name="テキスト ボックス 73"/>
        <xdr:cNvSpPr txBox="1"/>
      </xdr:nvSpPr>
      <xdr:spPr>
        <a:xfrm>
          <a:off x="4622800" y="2811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85856</xdr:rowOff>
    </xdr:from>
    <xdr:to>
      <xdr:col>22</xdr:col>
      <xdr:colOff>165100</xdr:colOff>
      <xdr:row>18</xdr:row>
      <xdr:rowOff>16006</xdr:rowOff>
    </xdr:to>
    <xdr:sp macro="" textlink="">
      <xdr:nvSpPr>
        <xdr:cNvPr id="75" name="楕円 74"/>
        <xdr:cNvSpPr/>
      </xdr:nvSpPr>
      <xdr:spPr bwMode="auto">
        <a:xfrm>
          <a:off x="4254500" y="30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26183</xdr:rowOff>
    </xdr:from>
    <xdr:ext cx="762000" cy="259045"/>
    <xdr:sp macro="" textlink="">
      <xdr:nvSpPr>
        <xdr:cNvPr id="76" name="テキスト ボックス 75"/>
        <xdr:cNvSpPr txBox="1"/>
      </xdr:nvSpPr>
      <xdr:spPr>
        <a:xfrm>
          <a:off x="3924300" y="281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80674</xdr:rowOff>
    </xdr:from>
    <xdr:to>
      <xdr:col>19</xdr:col>
      <xdr:colOff>38100</xdr:colOff>
      <xdr:row>18</xdr:row>
      <xdr:rowOff>10824</xdr:rowOff>
    </xdr:to>
    <xdr:sp macro="" textlink="">
      <xdr:nvSpPr>
        <xdr:cNvPr id="77" name="楕円 76"/>
        <xdr:cNvSpPr/>
      </xdr:nvSpPr>
      <xdr:spPr bwMode="auto">
        <a:xfrm>
          <a:off x="3556000" y="30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21001</xdr:rowOff>
    </xdr:from>
    <xdr:ext cx="762000" cy="259045"/>
    <xdr:sp macro="" textlink="">
      <xdr:nvSpPr>
        <xdr:cNvPr id="78" name="テキスト ボックス 77"/>
        <xdr:cNvSpPr txBox="1"/>
      </xdr:nvSpPr>
      <xdr:spPr>
        <a:xfrm>
          <a:off x="3225800" y="28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85442</xdr:rowOff>
    </xdr:from>
    <xdr:to>
      <xdr:col>15</xdr:col>
      <xdr:colOff>101600</xdr:colOff>
      <xdr:row>18</xdr:row>
      <xdr:rowOff>15592</xdr:rowOff>
    </xdr:to>
    <xdr:sp macro="" textlink="">
      <xdr:nvSpPr>
        <xdr:cNvPr id="79" name="楕円 78"/>
        <xdr:cNvSpPr/>
      </xdr:nvSpPr>
      <xdr:spPr bwMode="auto">
        <a:xfrm>
          <a:off x="2857500" y="30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25769</xdr:rowOff>
    </xdr:from>
    <xdr:ext cx="762000" cy="259045"/>
    <xdr:sp macro="" textlink="">
      <xdr:nvSpPr>
        <xdr:cNvPr id="80" name="テキスト ボックス 79"/>
        <xdr:cNvSpPr txBox="1"/>
      </xdr:nvSpPr>
      <xdr:spPr>
        <a:xfrm>
          <a:off x="2527300" y="28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191008</xdr:rowOff>
    </xdr:from>
    <xdr:to>
      <xdr:col>29</xdr:col>
      <xdr:colOff>127000</xdr:colOff>
      <xdr:row>37</xdr:row>
      <xdr:rowOff>268536</xdr:rowOff>
    </xdr:to>
    <xdr:cxnSp macro="">
      <xdr:nvCxnSpPr>
        <xdr:cNvPr id="111" name="直線コネクタ 110"/>
        <xdr:cNvCxnSpPr/>
      </xdr:nvCxnSpPr>
      <xdr:spPr bwMode="auto">
        <a:xfrm flipV="1">
          <a:off x="5651500" y="6458458"/>
          <a:ext cx="0" cy="934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240613</xdr:rowOff>
    </xdr:from>
    <xdr:ext cx="762000" cy="259045"/>
    <xdr:sp macro="" textlink="">
      <xdr:nvSpPr>
        <xdr:cNvPr id="112" name="人口1人当たり決算額の推移最小値テキスト445"/>
        <xdr:cNvSpPr txBox="1"/>
      </xdr:nvSpPr>
      <xdr:spPr>
        <a:xfrm>
          <a:off x="5740400" y="736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268536</xdr:rowOff>
    </xdr:from>
    <xdr:to>
      <xdr:col>30</xdr:col>
      <xdr:colOff>25400</xdr:colOff>
      <xdr:row>37</xdr:row>
      <xdr:rowOff>268536</xdr:rowOff>
    </xdr:to>
    <xdr:cxnSp macro="">
      <xdr:nvCxnSpPr>
        <xdr:cNvPr id="113" name="直線コネクタ 112"/>
        <xdr:cNvCxnSpPr/>
      </xdr:nvCxnSpPr>
      <xdr:spPr bwMode="auto">
        <a:xfrm>
          <a:off x="5562600" y="739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277385</xdr:rowOff>
    </xdr:from>
    <xdr:ext cx="762000" cy="259045"/>
    <xdr:sp macro="" textlink="">
      <xdr:nvSpPr>
        <xdr:cNvPr id="114" name="人口1人当たり決算額の推移最大値テキスト445"/>
        <xdr:cNvSpPr txBox="1"/>
      </xdr:nvSpPr>
      <xdr:spPr>
        <a:xfrm>
          <a:off x="5740400" y="620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191008</xdr:rowOff>
    </xdr:from>
    <xdr:to>
      <xdr:col>30</xdr:col>
      <xdr:colOff>25400</xdr:colOff>
      <xdr:row>34</xdr:row>
      <xdr:rowOff>191008</xdr:rowOff>
    </xdr:to>
    <xdr:cxnSp macro="">
      <xdr:nvCxnSpPr>
        <xdr:cNvPr id="115" name="直線コネクタ 114"/>
        <xdr:cNvCxnSpPr/>
      </xdr:nvCxnSpPr>
      <xdr:spPr bwMode="auto">
        <a:xfrm>
          <a:off x="5562600" y="6458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188853</xdr:rowOff>
    </xdr:from>
    <xdr:to>
      <xdr:col>29</xdr:col>
      <xdr:colOff>127000</xdr:colOff>
      <xdr:row>34</xdr:row>
      <xdr:rowOff>307398</xdr:rowOff>
    </xdr:to>
    <xdr:cxnSp macro="">
      <xdr:nvCxnSpPr>
        <xdr:cNvPr id="116" name="直線コネクタ 115"/>
        <xdr:cNvCxnSpPr/>
      </xdr:nvCxnSpPr>
      <xdr:spPr bwMode="auto">
        <a:xfrm>
          <a:off x="5003800" y="6113403"/>
          <a:ext cx="647700" cy="46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329324</xdr:rowOff>
    </xdr:from>
    <xdr:ext cx="762000" cy="259045"/>
    <xdr:sp macro="" textlink="">
      <xdr:nvSpPr>
        <xdr:cNvPr id="117" name="人口1人当たり決算額の推移平均値テキスト445"/>
        <xdr:cNvSpPr txBox="1"/>
      </xdr:nvSpPr>
      <xdr:spPr>
        <a:xfrm>
          <a:off x="5740400" y="6939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14347</xdr:rowOff>
    </xdr:from>
    <xdr:to>
      <xdr:col>29</xdr:col>
      <xdr:colOff>177800</xdr:colOff>
      <xdr:row>36</xdr:row>
      <xdr:rowOff>115947</xdr:rowOff>
    </xdr:to>
    <xdr:sp macro="" textlink="">
      <xdr:nvSpPr>
        <xdr:cNvPr id="118" name="フローチャート: 判断 117"/>
        <xdr:cNvSpPr/>
      </xdr:nvSpPr>
      <xdr:spPr bwMode="auto">
        <a:xfrm>
          <a:off x="5600700" y="6967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188853</xdr:rowOff>
    </xdr:from>
    <xdr:to>
      <xdr:col>26</xdr:col>
      <xdr:colOff>50800</xdr:colOff>
      <xdr:row>34</xdr:row>
      <xdr:rowOff>179447</xdr:rowOff>
    </xdr:to>
    <xdr:cxnSp macro="">
      <xdr:nvCxnSpPr>
        <xdr:cNvPr id="119" name="直線コネクタ 118"/>
        <xdr:cNvCxnSpPr/>
      </xdr:nvCxnSpPr>
      <xdr:spPr bwMode="auto">
        <a:xfrm flipV="1">
          <a:off x="4305300" y="6113403"/>
          <a:ext cx="698500" cy="33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274364</xdr:rowOff>
    </xdr:from>
    <xdr:to>
      <xdr:col>26</xdr:col>
      <xdr:colOff>101600</xdr:colOff>
      <xdr:row>36</xdr:row>
      <xdr:rowOff>33064</xdr:rowOff>
    </xdr:to>
    <xdr:sp macro="" textlink="">
      <xdr:nvSpPr>
        <xdr:cNvPr id="120" name="フローチャート: 判断 119"/>
        <xdr:cNvSpPr/>
      </xdr:nvSpPr>
      <xdr:spPr bwMode="auto">
        <a:xfrm>
          <a:off x="49530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17841</xdr:rowOff>
    </xdr:from>
    <xdr:ext cx="736600" cy="259045"/>
    <xdr:sp macro="" textlink="">
      <xdr:nvSpPr>
        <xdr:cNvPr id="121" name="テキスト ボックス 120"/>
        <xdr:cNvSpPr txBox="1"/>
      </xdr:nvSpPr>
      <xdr:spPr>
        <a:xfrm>
          <a:off x="4622800" y="6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179447</xdr:rowOff>
    </xdr:from>
    <xdr:to>
      <xdr:col>22</xdr:col>
      <xdr:colOff>114300</xdr:colOff>
      <xdr:row>34</xdr:row>
      <xdr:rowOff>245153</xdr:rowOff>
    </xdr:to>
    <xdr:cxnSp macro="">
      <xdr:nvCxnSpPr>
        <xdr:cNvPr id="122" name="直線コネクタ 121"/>
        <xdr:cNvCxnSpPr/>
      </xdr:nvCxnSpPr>
      <xdr:spPr bwMode="auto">
        <a:xfrm flipV="1">
          <a:off x="3606800" y="6446897"/>
          <a:ext cx="6985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194092</xdr:rowOff>
    </xdr:from>
    <xdr:to>
      <xdr:col>22</xdr:col>
      <xdr:colOff>165100</xdr:colOff>
      <xdr:row>35</xdr:row>
      <xdr:rowOff>295692</xdr:rowOff>
    </xdr:to>
    <xdr:sp macro="" textlink="">
      <xdr:nvSpPr>
        <xdr:cNvPr id="123" name="フローチャート: 判断 122"/>
        <xdr:cNvSpPr/>
      </xdr:nvSpPr>
      <xdr:spPr bwMode="auto">
        <a:xfrm>
          <a:off x="42545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280469</xdr:rowOff>
    </xdr:from>
    <xdr:ext cx="762000" cy="259045"/>
    <xdr:sp macro="" textlink="">
      <xdr:nvSpPr>
        <xdr:cNvPr id="124" name="テキスト ボックス 123"/>
        <xdr:cNvSpPr txBox="1"/>
      </xdr:nvSpPr>
      <xdr:spPr>
        <a:xfrm>
          <a:off x="3924300" y="689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239798</xdr:rowOff>
    </xdr:from>
    <xdr:to>
      <xdr:col>18</xdr:col>
      <xdr:colOff>177800</xdr:colOff>
      <xdr:row>34</xdr:row>
      <xdr:rowOff>245153</xdr:rowOff>
    </xdr:to>
    <xdr:cxnSp macro="">
      <xdr:nvCxnSpPr>
        <xdr:cNvPr id="125" name="直線コネクタ 124"/>
        <xdr:cNvCxnSpPr/>
      </xdr:nvCxnSpPr>
      <xdr:spPr bwMode="auto">
        <a:xfrm>
          <a:off x="2908300" y="6507248"/>
          <a:ext cx="6985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93639</xdr:rowOff>
    </xdr:from>
    <xdr:to>
      <xdr:col>19</xdr:col>
      <xdr:colOff>38100</xdr:colOff>
      <xdr:row>35</xdr:row>
      <xdr:rowOff>195239</xdr:rowOff>
    </xdr:to>
    <xdr:sp macro="" textlink="">
      <xdr:nvSpPr>
        <xdr:cNvPr id="126" name="フローチャート: 判断 125"/>
        <xdr:cNvSpPr/>
      </xdr:nvSpPr>
      <xdr:spPr bwMode="auto">
        <a:xfrm>
          <a:off x="3556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180016</xdr:rowOff>
    </xdr:from>
    <xdr:ext cx="762000" cy="259045"/>
    <xdr:sp macro="" textlink="">
      <xdr:nvSpPr>
        <xdr:cNvPr id="127" name="テキスト ボックス 126"/>
        <xdr:cNvSpPr txBox="1"/>
      </xdr:nvSpPr>
      <xdr:spPr>
        <a:xfrm>
          <a:off x="32258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49813</xdr:rowOff>
    </xdr:from>
    <xdr:to>
      <xdr:col>15</xdr:col>
      <xdr:colOff>101600</xdr:colOff>
      <xdr:row>35</xdr:row>
      <xdr:rowOff>151413</xdr:rowOff>
    </xdr:to>
    <xdr:sp macro="" textlink="">
      <xdr:nvSpPr>
        <xdr:cNvPr id="128" name="フローチャート: 判断 127"/>
        <xdr:cNvSpPr/>
      </xdr:nvSpPr>
      <xdr:spPr bwMode="auto">
        <a:xfrm>
          <a:off x="2857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136190</xdr:rowOff>
    </xdr:from>
    <xdr:ext cx="762000" cy="259045"/>
    <xdr:sp macro="" textlink="">
      <xdr:nvSpPr>
        <xdr:cNvPr id="129" name="テキスト ボックス 128"/>
        <xdr:cNvSpPr txBox="1"/>
      </xdr:nvSpPr>
      <xdr:spPr>
        <a:xfrm>
          <a:off x="2527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256598</xdr:rowOff>
    </xdr:from>
    <xdr:to>
      <xdr:col>29</xdr:col>
      <xdr:colOff>177800</xdr:colOff>
      <xdr:row>35</xdr:row>
      <xdr:rowOff>15298</xdr:rowOff>
    </xdr:to>
    <xdr:sp macro="" textlink="">
      <xdr:nvSpPr>
        <xdr:cNvPr id="135" name="楕円 134"/>
        <xdr:cNvSpPr/>
      </xdr:nvSpPr>
      <xdr:spPr bwMode="auto">
        <a:xfrm>
          <a:off x="5600700" y="652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165175</xdr:rowOff>
    </xdr:from>
    <xdr:ext cx="762000" cy="259045"/>
    <xdr:sp macro="" textlink="">
      <xdr:nvSpPr>
        <xdr:cNvPr id="136" name="人口1人当たり決算額の推移該当値テキスト445"/>
        <xdr:cNvSpPr txBox="1"/>
      </xdr:nvSpPr>
      <xdr:spPr>
        <a:xfrm>
          <a:off x="5740400" y="64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138053</xdr:rowOff>
    </xdr:from>
    <xdr:to>
      <xdr:col>26</xdr:col>
      <xdr:colOff>101600</xdr:colOff>
      <xdr:row>33</xdr:row>
      <xdr:rowOff>239653</xdr:rowOff>
    </xdr:to>
    <xdr:sp macro="" textlink="">
      <xdr:nvSpPr>
        <xdr:cNvPr id="137" name="楕円 136"/>
        <xdr:cNvSpPr/>
      </xdr:nvSpPr>
      <xdr:spPr bwMode="auto">
        <a:xfrm>
          <a:off x="4953000" y="606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78380</xdr:rowOff>
    </xdr:from>
    <xdr:ext cx="736600" cy="259045"/>
    <xdr:sp macro="" textlink="">
      <xdr:nvSpPr>
        <xdr:cNvPr id="138" name="テキスト ボックス 137"/>
        <xdr:cNvSpPr txBox="1"/>
      </xdr:nvSpPr>
      <xdr:spPr>
        <a:xfrm>
          <a:off x="4622800" y="583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128647</xdr:rowOff>
    </xdr:from>
    <xdr:to>
      <xdr:col>22</xdr:col>
      <xdr:colOff>165100</xdr:colOff>
      <xdr:row>34</xdr:row>
      <xdr:rowOff>230247</xdr:rowOff>
    </xdr:to>
    <xdr:sp macro="" textlink="">
      <xdr:nvSpPr>
        <xdr:cNvPr id="139" name="楕円 138"/>
        <xdr:cNvSpPr/>
      </xdr:nvSpPr>
      <xdr:spPr bwMode="auto">
        <a:xfrm>
          <a:off x="4254500" y="639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240424</xdr:rowOff>
    </xdr:from>
    <xdr:ext cx="762000" cy="259045"/>
    <xdr:sp macro="" textlink="">
      <xdr:nvSpPr>
        <xdr:cNvPr id="140" name="テキスト ボックス 139"/>
        <xdr:cNvSpPr txBox="1"/>
      </xdr:nvSpPr>
      <xdr:spPr>
        <a:xfrm>
          <a:off x="3924300" y="616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194354</xdr:rowOff>
    </xdr:from>
    <xdr:to>
      <xdr:col>19</xdr:col>
      <xdr:colOff>38100</xdr:colOff>
      <xdr:row>34</xdr:row>
      <xdr:rowOff>295954</xdr:rowOff>
    </xdr:to>
    <xdr:sp macro="" textlink="">
      <xdr:nvSpPr>
        <xdr:cNvPr id="141" name="楕円 140"/>
        <xdr:cNvSpPr/>
      </xdr:nvSpPr>
      <xdr:spPr bwMode="auto">
        <a:xfrm>
          <a:off x="3556000" y="646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306131</xdr:rowOff>
    </xdr:from>
    <xdr:ext cx="762000" cy="259045"/>
    <xdr:sp macro="" textlink="">
      <xdr:nvSpPr>
        <xdr:cNvPr id="142" name="テキスト ボックス 141"/>
        <xdr:cNvSpPr txBox="1"/>
      </xdr:nvSpPr>
      <xdr:spPr>
        <a:xfrm>
          <a:off x="3225800" y="623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188998</xdr:rowOff>
    </xdr:from>
    <xdr:to>
      <xdr:col>15</xdr:col>
      <xdr:colOff>101600</xdr:colOff>
      <xdr:row>34</xdr:row>
      <xdr:rowOff>290598</xdr:rowOff>
    </xdr:to>
    <xdr:sp macro="" textlink="">
      <xdr:nvSpPr>
        <xdr:cNvPr id="143" name="楕円 142"/>
        <xdr:cNvSpPr/>
      </xdr:nvSpPr>
      <xdr:spPr bwMode="auto">
        <a:xfrm>
          <a:off x="2857500" y="64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300775</xdr:rowOff>
    </xdr:from>
    <xdr:ext cx="762000" cy="259045"/>
    <xdr:sp macro="" textlink="">
      <xdr:nvSpPr>
        <xdr:cNvPr id="144" name="テキスト ボックス 143"/>
        <xdr:cNvSpPr txBox="1"/>
      </xdr:nvSpPr>
      <xdr:spPr>
        <a:xfrm>
          <a:off x="2527300" y="62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123524</xdr:rowOff>
    </xdr:from>
    <xdr:to>
      <xdr:col>24</xdr:col>
      <xdr:colOff>63500</xdr:colOff>
      <xdr:row>36</xdr:row>
      <xdr:rowOff>124329</xdr:rowOff>
    </xdr:to>
    <xdr:cxnSp macro="">
      <xdr:nvCxnSpPr>
        <xdr:cNvPr id="63" name="直線コネクタ 62"/>
        <xdr:cNvCxnSpPr/>
      </xdr:nvCxnSpPr>
      <xdr:spPr>
        <a:xfrm>
          <a:off x="3797300" y="6295724"/>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123524</xdr:rowOff>
    </xdr:from>
    <xdr:to>
      <xdr:col>19</xdr:col>
      <xdr:colOff>177800</xdr:colOff>
      <xdr:row>36</xdr:row>
      <xdr:rowOff>135651</xdr:rowOff>
    </xdr:to>
    <xdr:cxnSp macro="">
      <xdr:nvCxnSpPr>
        <xdr:cNvPr id="66" name="直線コネクタ 65"/>
        <xdr:cNvCxnSpPr/>
      </xdr:nvCxnSpPr>
      <xdr:spPr>
        <a:xfrm flipV="1">
          <a:off x="2908300" y="6295724"/>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95471</xdr:rowOff>
    </xdr:from>
    <xdr:to>
      <xdr:col>15</xdr:col>
      <xdr:colOff>50800</xdr:colOff>
      <xdr:row>36</xdr:row>
      <xdr:rowOff>135651</xdr:rowOff>
    </xdr:to>
    <xdr:cxnSp macro="">
      <xdr:nvCxnSpPr>
        <xdr:cNvPr id="69" name="直線コネクタ 68"/>
        <xdr:cNvCxnSpPr/>
      </xdr:nvCxnSpPr>
      <xdr:spPr>
        <a:xfrm>
          <a:off x="2019300" y="6267671"/>
          <a:ext cx="8890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95471</xdr:rowOff>
    </xdr:from>
    <xdr:to>
      <xdr:col>10</xdr:col>
      <xdr:colOff>114300</xdr:colOff>
      <xdr:row>36</xdr:row>
      <xdr:rowOff>99216</xdr:rowOff>
    </xdr:to>
    <xdr:cxnSp macro="">
      <xdr:nvCxnSpPr>
        <xdr:cNvPr id="72" name="直線コネクタ 71"/>
        <xdr:cNvCxnSpPr/>
      </xdr:nvCxnSpPr>
      <xdr:spPr>
        <a:xfrm flipV="1">
          <a:off x="1130300" y="6267671"/>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73529</xdr:rowOff>
    </xdr:from>
    <xdr:to>
      <xdr:col>24</xdr:col>
      <xdr:colOff>114300</xdr:colOff>
      <xdr:row>37</xdr:row>
      <xdr:rowOff>3679</xdr:rowOff>
    </xdr:to>
    <xdr:sp macro="" textlink="">
      <xdr:nvSpPr>
        <xdr:cNvPr id="82" name="楕円 81"/>
        <xdr:cNvSpPr/>
      </xdr:nvSpPr>
      <xdr:spPr>
        <a:xfrm>
          <a:off x="45847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96406</xdr:rowOff>
    </xdr:from>
    <xdr:ext cx="534377" cy="259045"/>
    <xdr:sp macro="" textlink="">
      <xdr:nvSpPr>
        <xdr:cNvPr id="83" name="人件費該当値テキスト"/>
        <xdr:cNvSpPr txBox="1"/>
      </xdr:nvSpPr>
      <xdr:spPr>
        <a:xfrm>
          <a:off x="4686300" y="60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72724</xdr:rowOff>
    </xdr:from>
    <xdr:to>
      <xdr:col>20</xdr:col>
      <xdr:colOff>38100</xdr:colOff>
      <xdr:row>37</xdr:row>
      <xdr:rowOff>2874</xdr:rowOff>
    </xdr:to>
    <xdr:sp macro="" textlink="">
      <xdr:nvSpPr>
        <xdr:cNvPr id="84" name="楕円 83"/>
        <xdr:cNvSpPr/>
      </xdr:nvSpPr>
      <xdr:spPr>
        <a:xfrm>
          <a:off x="3746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19401</xdr:rowOff>
    </xdr:from>
    <xdr:ext cx="534377" cy="259045"/>
    <xdr:sp macro="" textlink="">
      <xdr:nvSpPr>
        <xdr:cNvPr id="85" name="テキスト ボックス 84"/>
        <xdr:cNvSpPr txBox="1"/>
      </xdr:nvSpPr>
      <xdr:spPr>
        <a:xfrm>
          <a:off x="3530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84851</xdr:rowOff>
    </xdr:from>
    <xdr:to>
      <xdr:col>15</xdr:col>
      <xdr:colOff>101600</xdr:colOff>
      <xdr:row>37</xdr:row>
      <xdr:rowOff>15001</xdr:rowOff>
    </xdr:to>
    <xdr:sp macro="" textlink="">
      <xdr:nvSpPr>
        <xdr:cNvPr id="86" name="楕円 85"/>
        <xdr:cNvSpPr/>
      </xdr:nvSpPr>
      <xdr:spPr>
        <a:xfrm>
          <a:off x="2857500" y="62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31528</xdr:rowOff>
    </xdr:from>
    <xdr:ext cx="534377" cy="259045"/>
    <xdr:sp macro="" textlink="">
      <xdr:nvSpPr>
        <xdr:cNvPr id="87" name="テキスト ボックス 86"/>
        <xdr:cNvSpPr txBox="1"/>
      </xdr:nvSpPr>
      <xdr:spPr>
        <a:xfrm>
          <a:off x="2641111" y="60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44671</xdr:rowOff>
    </xdr:from>
    <xdr:to>
      <xdr:col>10</xdr:col>
      <xdr:colOff>165100</xdr:colOff>
      <xdr:row>36</xdr:row>
      <xdr:rowOff>146271</xdr:rowOff>
    </xdr:to>
    <xdr:sp macro="" textlink="">
      <xdr:nvSpPr>
        <xdr:cNvPr id="88" name="楕円 87"/>
        <xdr:cNvSpPr/>
      </xdr:nvSpPr>
      <xdr:spPr>
        <a:xfrm>
          <a:off x="1968500" y="62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162798</xdr:rowOff>
    </xdr:from>
    <xdr:ext cx="534377" cy="259045"/>
    <xdr:sp macro="" textlink="">
      <xdr:nvSpPr>
        <xdr:cNvPr id="89" name="テキスト ボックス 88"/>
        <xdr:cNvSpPr txBox="1"/>
      </xdr:nvSpPr>
      <xdr:spPr>
        <a:xfrm>
          <a:off x="1752111" y="59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48416</xdr:rowOff>
    </xdr:from>
    <xdr:to>
      <xdr:col>6</xdr:col>
      <xdr:colOff>38100</xdr:colOff>
      <xdr:row>36</xdr:row>
      <xdr:rowOff>150016</xdr:rowOff>
    </xdr:to>
    <xdr:sp macro="" textlink="">
      <xdr:nvSpPr>
        <xdr:cNvPr id="90" name="楕円 89"/>
        <xdr:cNvSpPr/>
      </xdr:nvSpPr>
      <xdr:spPr>
        <a:xfrm>
          <a:off x="1079500" y="62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166543</xdr:rowOff>
    </xdr:from>
    <xdr:ext cx="534377" cy="259045"/>
    <xdr:sp macro="" textlink="">
      <xdr:nvSpPr>
        <xdr:cNvPr id="91" name="テキスト ボックス 90"/>
        <xdr:cNvSpPr txBox="1"/>
      </xdr:nvSpPr>
      <xdr:spPr>
        <a:xfrm>
          <a:off x="863111" y="59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40163</xdr:rowOff>
    </xdr:from>
    <xdr:to>
      <xdr:col>24</xdr:col>
      <xdr:colOff>63500</xdr:colOff>
      <xdr:row>57</xdr:row>
      <xdr:rowOff>52260</xdr:rowOff>
    </xdr:to>
    <xdr:cxnSp macro="">
      <xdr:nvCxnSpPr>
        <xdr:cNvPr id="125" name="直線コネクタ 124"/>
        <xdr:cNvCxnSpPr/>
      </xdr:nvCxnSpPr>
      <xdr:spPr>
        <a:xfrm flipV="1">
          <a:off x="3797300" y="9812813"/>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52260</xdr:rowOff>
    </xdr:from>
    <xdr:to>
      <xdr:col>19</xdr:col>
      <xdr:colOff>177800</xdr:colOff>
      <xdr:row>57</xdr:row>
      <xdr:rowOff>110087</xdr:rowOff>
    </xdr:to>
    <xdr:cxnSp macro="">
      <xdr:nvCxnSpPr>
        <xdr:cNvPr id="128" name="直線コネクタ 127"/>
        <xdr:cNvCxnSpPr/>
      </xdr:nvCxnSpPr>
      <xdr:spPr>
        <a:xfrm flipV="1">
          <a:off x="2908300" y="9824910"/>
          <a:ext cx="889000" cy="5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107906</xdr:rowOff>
    </xdr:from>
    <xdr:to>
      <xdr:col>15</xdr:col>
      <xdr:colOff>50800</xdr:colOff>
      <xdr:row>57</xdr:row>
      <xdr:rowOff>110087</xdr:rowOff>
    </xdr:to>
    <xdr:cxnSp macro="">
      <xdr:nvCxnSpPr>
        <xdr:cNvPr id="131" name="直線コネクタ 130"/>
        <xdr:cNvCxnSpPr/>
      </xdr:nvCxnSpPr>
      <xdr:spPr>
        <a:xfrm>
          <a:off x="2019300" y="9880556"/>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107906</xdr:rowOff>
    </xdr:from>
    <xdr:to>
      <xdr:col>10</xdr:col>
      <xdr:colOff>114300</xdr:colOff>
      <xdr:row>57</xdr:row>
      <xdr:rowOff>163170</xdr:rowOff>
    </xdr:to>
    <xdr:cxnSp macro="">
      <xdr:nvCxnSpPr>
        <xdr:cNvPr id="134" name="直線コネクタ 133"/>
        <xdr:cNvCxnSpPr/>
      </xdr:nvCxnSpPr>
      <xdr:spPr>
        <a:xfrm flipV="1">
          <a:off x="1130300" y="9880556"/>
          <a:ext cx="8890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160813</xdr:rowOff>
    </xdr:from>
    <xdr:to>
      <xdr:col>24</xdr:col>
      <xdr:colOff>114300</xdr:colOff>
      <xdr:row>57</xdr:row>
      <xdr:rowOff>90963</xdr:rowOff>
    </xdr:to>
    <xdr:sp macro="" textlink="">
      <xdr:nvSpPr>
        <xdr:cNvPr id="144" name="楕円 143"/>
        <xdr:cNvSpPr/>
      </xdr:nvSpPr>
      <xdr:spPr>
        <a:xfrm>
          <a:off x="4584700" y="97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12240</xdr:rowOff>
    </xdr:from>
    <xdr:ext cx="534377" cy="259045"/>
    <xdr:sp macro="" textlink="">
      <xdr:nvSpPr>
        <xdr:cNvPr id="145" name="物件費該当値テキスト"/>
        <xdr:cNvSpPr txBox="1"/>
      </xdr:nvSpPr>
      <xdr:spPr>
        <a:xfrm>
          <a:off x="4686300" y="961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1460</xdr:rowOff>
    </xdr:from>
    <xdr:to>
      <xdr:col>20</xdr:col>
      <xdr:colOff>38100</xdr:colOff>
      <xdr:row>57</xdr:row>
      <xdr:rowOff>103060</xdr:rowOff>
    </xdr:to>
    <xdr:sp macro="" textlink="">
      <xdr:nvSpPr>
        <xdr:cNvPr id="146" name="楕円 145"/>
        <xdr:cNvSpPr/>
      </xdr:nvSpPr>
      <xdr:spPr>
        <a:xfrm>
          <a:off x="3746500" y="97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119587</xdr:rowOff>
    </xdr:from>
    <xdr:ext cx="534377" cy="259045"/>
    <xdr:sp macro="" textlink="">
      <xdr:nvSpPr>
        <xdr:cNvPr id="147" name="テキスト ボックス 146"/>
        <xdr:cNvSpPr txBox="1"/>
      </xdr:nvSpPr>
      <xdr:spPr>
        <a:xfrm>
          <a:off x="3530111" y="9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59287</xdr:rowOff>
    </xdr:from>
    <xdr:to>
      <xdr:col>15</xdr:col>
      <xdr:colOff>101600</xdr:colOff>
      <xdr:row>57</xdr:row>
      <xdr:rowOff>160887</xdr:rowOff>
    </xdr:to>
    <xdr:sp macro="" textlink="">
      <xdr:nvSpPr>
        <xdr:cNvPr id="148" name="楕円 147"/>
        <xdr:cNvSpPr/>
      </xdr:nvSpPr>
      <xdr:spPr>
        <a:xfrm>
          <a:off x="2857500" y="98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5964</xdr:rowOff>
    </xdr:from>
    <xdr:ext cx="534377" cy="259045"/>
    <xdr:sp macro="" textlink="">
      <xdr:nvSpPr>
        <xdr:cNvPr id="149" name="テキスト ボックス 148"/>
        <xdr:cNvSpPr txBox="1"/>
      </xdr:nvSpPr>
      <xdr:spPr>
        <a:xfrm>
          <a:off x="2641111" y="96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57106</xdr:rowOff>
    </xdr:from>
    <xdr:to>
      <xdr:col>10</xdr:col>
      <xdr:colOff>165100</xdr:colOff>
      <xdr:row>57</xdr:row>
      <xdr:rowOff>158706</xdr:rowOff>
    </xdr:to>
    <xdr:sp macro="" textlink="">
      <xdr:nvSpPr>
        <xdr:cNvPr id="150" name="楕円 149"/>
        <xdr:cNvSpPr/>
      </xdr:nvSpPr>
      <xdr:spPr>
        <a:xfrm>
          <a:off x="1968500" y="98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3783</xdr:rowOff>
    </xdr:from>
    <xdr:ext cx="534377" cy="259045"/>
    <xdr:sp macro="" textlink="">
      <xdr:nvSpPr>
        <xdr:cNvPr id="151" name="テキスト ボックス 150"/>
        <xdr:cNvSpPr txBox="1"/>
      </xdr:nvSpPr>
      <xdr:spPr>
        <a:xfrm>
          <a:off x="1752111" y="9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112370</xdr:rowOff>
    </xdr:from>
    <xdr:to>
      <xdr:col>6</xdr:col>
      <xdr:colOff>38100</xdr:colOff>
      <xdr:row>58</xdr:row>
      <xdr:rowOff>42520</xdr:rowOff>
    </xdr:to>
    <xdr:sp macro="" textlink="">
      <xdr:nvSpPr>
        <xdr:cNvPr id="152" name="楕円 151"/>
        <xdr:cNvSpPr/>
      </xdr:nvSpPr>
      <xdr:spPr>
        <a:xfrm>
          <a:off x="1079500" y="98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59047</xdr:rowOff>
    </xdr:from>
    <xdr:ext cx="534377" cy="259045"/>
    <xdr:sp macro="" textlink="">
      <xdr:nvSpPr>
        <xdr:cNvPr id="153" name="テキスト ボックス 152"/>
        <xdr:cNvSpPr txBox="1"/>
      </xdr:nvSpPr>
      <xdr:spPr>
        <a:xfrm>
          <a:off x="863111" y="96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42490</xdr:rowOff>
    </xdr:from>
    <xdr:to>
      <xdr:col>24</xdr:col>
      <xdr:colOff>63500</xdr:colOff>
      <xdr:row>78</xdr:row>
      <xdr:rowOff>66439</xdr:rowOff>
    </xdr:to>
    <xdr:cxnSp macro="">
      <xdr:nvCxnSpPr>
        <xdr:cNvPr id="184" name="直線コネクタ 183"/>
        <xdr:cNvCxnSpPr/>
      </xdr:nvCxnSpPr>
      <xdr:spPr>
        <a:xfrm flipV="1">
          <a:off x="3797300" y="13415590"/>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25889</xdr:rowOff>
    </xdr:from>
    <xdr:ext cx="469744" cy="259045"/>
    <xdr:sp macro="" textlink="">
      <xdr:nvSpPr>
        <xdr:cNvPr id="185" name="維持補修費平均値テキスト"/>
        <xdr:cNvSpPr txBox="1"/>
      </xdr:nvSpPr>
      <xdr:spPr>
        <a:xfrm>
          <a:off x="4686300" y="1305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66439</xdr:rowOff>
    </xdr:from>
    <xdr:to>
      <xdr:col>19</xdr:col>
      <xdr:colOff>177800</xdr:colOff>
      <xdr:row>78</xdr:row>
      <xdr:rowOff>71228</xdr:rowOff>
    </xdr:to>
    <xdr:cxnSp macro="">
      <xdr:nvCxnSpPr>
        <xdr:cNvPr id="187" name="直線コネクタ 186"/>
        <xdr:cNvCxnSpPr/>
      </xdr:nvCxnSpPr>
      <xdr:spPr>
        <a:xfrm flipV="1">
          <a:off x="2908300" y="1343953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141059</xdr:rowOff>
    </xdr:from>
    <xdr:ext cx="469744" cy="259045"/>
    <xdr:sp macro="" textlink="">
      <xdr:nvSpPr>
        <xdr:cNvPr id="189" name="テキスト ボックス 188"/>
        <xdr:cNvSpPr txBox="1"/>
      </xdr:nvSpPr>
      <xdr:spPr>
        <a:xfrm>
          <a:off x="3562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71228</xdr:rowOff>
    </xdr:from>
    <xdr:to>
      <xdr:col>15</xdr:col>
      <xdr:colOff>50800</xdr:colOff>
      <xdr:row>78</xdr:row>
      <xdr:rowOff>83747</xdr:rowOff>
    </xdr:to>
    <xdr:cxnSp macro="">
      <xdr:nvCxnSpPr>
        <xdr:cNvPr id="190" name="直線コネクタ 189"/>
        <xdr:cNvCxnSpPr/>
      </xdr:nvCxnSpPr>
      <xdr:spPr>
        <a:xfrm flipV="1">
          <a:off x="2019300" y="1344432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146611</xdr:rowOff>
    </xdr:from>
    <xdr:ext cx="469744" cy="259045"/>
    <xdr:sp macro="" textlink="">
      <xdr:nvSpPr>
        <xdr:cNvPr id="192" name="テキスト ボックス 191"/>
        <xdr:cNvSpPr txBox="1"/>
      </xdr:nvSpPr>
      <xdr:spPr>
        <a:xfrm>
          <a:off x="2673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83747</xdr:rowOff>
    </xdr:from>
    <xdr:to>
      <xdr:col>10</xdr:col>
      <xdr:colOff>114300</xdr:colOff>
      <xdr:row>78</xdr:row>
      <xdr:rowOff>104756</xdr:rowOff>
    </xdr:to>
    <xdr:cxnSp macro="">
      <xdr:nvCxnSpPr>
        <xdr:cNvPr id="193" name="直線コネクタ 192"/>
        <xdr:cNvCxnSpPr/>
      </xdr:nvCxnSpPr>
      <xdr:spPr>
        <a:xfrm flipV="1">
          <a:off x="1130300" y="13456847"/>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153252</xdr:rowOff>
    </xdr:from>
    <xdr:ext cx="469744" cy="259045"/>
    <xdr:sp macro="" textlink="">
      <xdr:nvSpPr>
        <xdr:cNvPr id="195" name="テキスト ボックス 194"/>
        <xdr:cNvSpPr txBox="1"/>
      </xdr:nvSpPr>
      <xdr:spPr>
        <a:xfrm>
          <a:off x="1784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3464</xdr:rowOff>
    </xdr:from>
    <xdr:ext cx="469744" cy="259045"/>
    <xdr:sp macro="" textlink="">
      <xdr:nvSpPr>
        <xdr:cNvPr id="197" name="テキスト ボックス 196"/>
        <xdr:cNvSpPr txBox="1"/>
      </xdr:nvSpPr>
      <xdr:spPr>
        <a:xfrm>
          <a:off x="895428"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163140</xdr:rowOff>
    </xdr:from>
    <xdr:to>
      <xdr:col>24</xdr:col>
      <xdr:colOff>114300</xdr:colOff>
      <xdr:row>78</xdr:row>
      <xdr:rowOff>93290</xdr:rowOff>
    </xdr:to>
    <xdr:sp macro="" textlink="">
      <xdr:nvSpPr>
        <xdr:cNvPr id="203" name="楕円 202"/>
        <xdr:cNvSpPr/>
      </xdr:nvSpPr>
      <xdr:spPr>
        <a:xfrm>
          <a:off x="4584700" y="133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141567</xdr:rowOff>
    </xdr:from>
    <xdr:ext cx="469744" cy="259045"/>
    <xdr:sp macro="" textlink="">
      <xdr:nvSpPr>
        <xdr:cNvPr id="204" name="維持補修費該当値テキスト"/>
        <xdr:cNvSpPr txBox="1"/>
      </xdr:nvSpPr>
      <xdr:spPr>
        <a:xfrm>
          <a:off x="4686300" y="1334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15639</xdr:rowOff>
    </xdr:from>
    <xdr:to>
      <xdr:col>20</xdr:col>
      <xdr:colOff>38100</xdr:colOff>
      <xdr:row>78</xdr:row>
      <xdr:rowOff>117239</xdr:rowOff>
    </xdr:to>
    <xdr:sp macro="" textlink="">
      <xdr:nvSpPr>
        <xdr:cNvPr id="205" name="楕円 204"/>
        <xdr:cNvSpPr/>
      </xdr:nvSpPr>
      <xdr:spPr>
        <a:xfrm>
          <a:off x="3746500" y="133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108366</xdr:rowOff>
    </xdr:from>
    <xdr:ext cx="469744" cy="259045"/>
    <xdr:sp macro="" textlink="">
      <xdr:nvSpPr>
        <xdr:cNvPr id="206" name="テキスト ボックス 205"/>
        <xdr:cNvSpPr txBox="1"/>
      </xdr:nvSpPr>
      <xdr:spPr>
        <a:xfrm>
          <a:off x="3562428" y="134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20428</xdr:rowOff>
    </xdr:from>
    <xdr:to>
      <xdr:col>15</xdr:col>
      <xdr:colOff>101600</xdr:colOff>
      <xdr:row>78</xdr:row>
      <xdr:rowOff>122028</xdr:rowOff>
    </xdr:to>
    <xdr:sp macro="" textlink="">
      <xdr:nvSpPr>
        <xdr:cNvPr id="207" name="楕円 206"/>
        <xdr:cNvSpPr/>
      </xdr:nvSpPr>
      <xdr:spPr>
        <a:xfrm>
          <a:off x="2857500" y="133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113155</xdr:rowOff>
    </xdr:from>
    <xdr:ext cx="469744" cy="259045"/>
    <xdr:sp macro="" textlink="">
      <xdr:nvSpPr>
        <xdr:cNvPr id="208" name="テキスト ボックス 207"/>
        <xdr:cNvSpPr txBox="1"/>
      </xdr:nvSpPr>
      <xdr:spPr>
        <a:xfrm>
          <a:off x="2673428" y="134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32947</xdr:rowOff>
    </xdr:from>
    <xdr:to>
      <xdr:col>10</xdr:col>
      <xdr:colOff>165100</xdr:colOff>
      <xdr:row>78</xdr:row>
      <xdr:rowOff>134547</xdr:rowOff>
    </xdr:to>
    <xdr:sp macro="" textlink="">
      <xdr:nvSpPr>
        <xdr:cNvPr id="209" name="楕円 208"/>
        <xdr:cNvSpPr/>
      </xdr:nvSpPr>
      <xdr:spPr>
        <a:xfrm>
          <a:off x="19685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125674</xdr:rowOff>
    </xdr:from>
    <xdr:ext cx="469744" cy="259045"/>
    <xdr:sp macro="" textlink="">
      <xdr:nvSpPr>
        <xdr:cNvPr id="210" name="テキスト ボックス 209"/>
        <xdr:cNvSpPr txBox="1"/>
      </xdr:nvSpPr>
      <xdr:spPr>
        <a:xfrm>
          <a:off x="1784428" y="134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53956</xdr:rowOff>
    </xdr:from>
    <xdr:to>
      <xdr:col>6</xdr:col>
      <xdr:colOff>38100</xdr:colOff>
      <xdr:row>78</xdr:row>
      <xdr:rowOff>155556</xdr:rowOff>
    </xdr:to>
    <xdr:sp macro="" textlink="">
      <xdr:nvSpPr>
        <xdr:cNvPr id="211" name="楕円 210"/>
        <xdr:cNvSpPr/>
      </xdr:nvSpPr>
      <xdr:spPr>
        <a:xfrm>
          <a:off x="1079500" y="13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146683</xdr:rowOff>
    </xdr:from>
    <xdr:ext cx="469744" cy="259045"/>
    <xdr:sp macro="" textlink="">
      <xdr:nvSpPr>
        <xdr:cNvPr id="212" name="テキスト ボックス 211"/>
        <xdr:cNvSpPr txBox="1"/>
      </xdr:nvSpPr>
      <xdr:spPr>
        <a:xfrm>
          <a:off x="895428" y="135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21155</xdr:rowOff>
    </xdr:from>
    <xdr:to>
      <xdr:col>24</xdr:col>
      <xdr:colOff>63500</xdr:colOff>
      <xdr:row>93</xdr:row>
      <xdr:rowOff>57192</xdr:rowOff>
    </xdr:to>
    <xdr:cxnSp macro="">
      <xdr:nvCxnSpPr>
        <xdr:cNvPr id="244" name="直線コネクタ 243"/>
        <xdr:cNvCxnSpPr/>
      </xdr:nvCxnSpPr>
      <xdr:spPr>
        <a:xfrm flipV="1">
          <a:off x="3797300" y="15966005"/>
          <a:ext cx="8382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57192</xdr:rowOff>
    </xdr:from>
    <xdr:to>
      <xdr:col>19</xdr:col>
      <xdr:colOff>177800</xdr:colOff>
      <xdr:row>93</xdr:row>
      <xdr:rowOff>96217</xdr:rowOff>
    </xdr:to>
    <xdr:cxnSp macro="">
      <xdr:nvCxnSpPr>
        <xdr:cNvPr id="247" name="直線コネクタ 246"/>
        <xdr:cNvCxnSpPr/>
      </xdr:nvCxnSpPr>
      <xdr:spPr>
        <a:xfrm flipV="1">
          <a:off x="2908300" y="16002042"/>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96217</xdr:rowOff>
    </xdr:from>
    <xdr:to>
      <xdr:col>15</xdr:col>
      <xdr:colOff>50800</xdr:colOff>
      <xdr:row>94</xdr:row>
      <xdr:rowOff>59837</xdr:rowOff>
    </xdr:to>
    <xdr:cxnSp macro="">
      <xdr:nvCxnSpPr>
        <xdr:cNvPr id="250" name="直線コネクタ 249"/>
        <xdr:cNvCxnSpPr/>
      </xdr:nvCxnSpPr>
      <xdr:spPr>
        <a:xfrm flipV="1">
          <a:off x="2019300" y="16041067"/>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59837</xdr:rowOff>
    </xdr:from>
    <xdr:to>
      <xdr:col>10</xdr:col>
      <xdr:colOff>114300</xdr:colOff>
      <xdr:row>94</xdr:row>
      <xdr:rowOff>112692</xdr:rowOff>
    </xdr:to>
    <xdr:cxnSp macro="">
      <xdr:nvCxnSpPr>
        <xdr:cNvPr id="253" name="直線コネクタ 252"/>
        <xdr:cNvCxnSpPr/>
      </xdr:nvCxnSpPr>
      <xdr:spPr>
        <a:xfrm flipV="1">
          <a:off x="1130300" y="16176137"/>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141805</xdr:rowOff>
    </xdr:from>
    <xdr:to>
      <xdr:col>24</xdr:col>
      <xdr:colOff>114300</xdr:colOff>
      <xdr:row>93</xdr:row>
      <xdr:rowOff>71955</xdr:rowOff>
    </xdr:to>
    <xdr:sp macro="" textlink="">
      <xdr:nvSpPr>
        <xdr:cNvPr id="263" name="楕円 262"/>
        <xdr:cNvSpPr/>
      </xdr:nvSpPr>
      <xdr:spPr>
        <a:xfrm>
          <a:off x="4584700" y="159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164682</xdr:rowOff>
    </xdr:from>
    <xdr:ext cx="599010" cy="259045"/>
    <xdr:sp macro="" textlink="">
      <xdr:nvSpPr>
        <xdr:cNvPr id="264" name="扶助費該当値テキスト"/>
        <xdr:cNvSpPr txBox="1"/>
      </xdr:nvSpPr>
      <xdr:spPr>
        <a:xfrm>
          <a:off x="4686300" y="1576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6392</xdr:rowOff>
    </xdr:from>
    <xdr:to>
      <xdr:col>20</xdr:col>
      <xdr:colOff>38100</xdr:colOff>
      <xdr:row>93</xdr:row>
      <xdr:rowOff>107992</xdr:rowOff>
    </xdr:to>
    <xdr:sp macro="" textlink="">
      <xdr:nvSpPr>
        <xdr:cNvPr id="265" name="楕円 264"/>
        <xdr:cNvSpPr/>
      </xdr:nvSpPr>
      <xdr:spPr>
        <a:xfrm>
          <a:off x="3746500" y="15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124519</xdr:rowOff>
    </xdr:from>
    <xdr:ext cx="599010" cy="259045"/>
    <xdr:sp macro="" textlink="">
      <xdr:nvSpPr>
        <xdr:cNvPr id="266" name="テキスト ボックス 265"/>
        <xdr:cNvSpPr txBox="1"/>
      </xdr:nvSpPr>
      <xdr:spPr>
        <a:xfrm>
          <a:off x="3497795" y="157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45417</xdr:rowOff>
    </xdr:from>
    <xdr:to>
      <xdr:col>15</xdr:col>
      <xdr:colOff>101600</xdr:colOff>
      <xdr:row>93</xdr:row>
      <xdr:rowOff>147017</xdr:rowOff>
    </xdr:to>
    <xdr:sp macro="" textlink="">
      <xdr:nvSpPr>
        <xdr:cNvPr id="267" name="楕円 266"/>
        <xdr:cNvSpPr/>
      </xdr:nvSpPr>
      <xdr:spPr>
        <a:xfrm>
          <a:off x="2857500" y="159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163544</xdr:rowOff>
    </xdr:from>
    <xdr:ext cx="599010" cy="259045"/>
    <xdr:sp macro="" textlink="">
      <xdr:nvSpPr>
        <xdr:cNvPr id="268" name="テキスト ボックス 267"/>
        <xdr:cNvSpPr txBox="1"/>
      </xdr:nvSpPr>
      <xdr:spPr>
        <a:xfrm>
          <a:off x="2608795" y="157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9037</xdr:rowOff>
    </xdr:from>
    <xdr:to>
      <xdr:col>10</xdr:col>
      <xdr:colOff>165100</xdr:colOff>
      <xdr:row>94</xdr:row>
      <xdr:rowOff>110637</xdr:rowOff>
    </xdr:to>
    <xdr:sp macro="" textlink="">
      <xdr:nvSpPr>
        <xdr:cNvPr id="269" name="楕円 268"/>
        <xdr:cNvSpPr/>
      </xdr:nvSpPr>
      <xdr:spPr>
        <a:xfrm>
          <a:off x="1968500" y="161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127164</xdr:rowOff>
    </xdr:from>
    <xdr:ext cx="599010" cy="259045"/>
    <xdr:sp macro="" textlink="">
      <xdr:nvSpPr>
        <xdr:cNvPr id="270" name="テキスト ボックス 269"/>
        <xdr:cNvSpPr txBox="1"/>
      </xdr:nvSpPr>
      <xdr:spPr>
        <a:xfrm>
          <a:off x="1719795" y="159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61892</xdr:rowOff>
    </xdr:from>
    <xdr:to>
      <xdr:col>6</xdr:col>
      <xdr:colOff>38100</xdr:colOff>
      <xdr:row>94</xdr:row>
      <xdr:rowOff>163492</xdr:rowOff>
    </xdr:to>
    <xdr:sp macro="" textlink="">
      <xdr:nvSpPr>
        <xdr:cNvPr id="271" name="楕円 270"/>
        <xdr:cNvSpPr/>
      </xdr:nvSpPr>
      <xdr:spPr>
        <a:xfrm>
          <a:off x="1079500" y="161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8569</xdr:rowOff>
    </xdr:from>
    <xdr:ext cx="599010" cy="259045"/>
    <xdr:sp macro="" textlink="">
      <xdr:nvSpPr>
        <xdr:cNvPr id="272" name="テキスト ボックス 271"/>
        <xdr:cNvSpPr txBox="1"/>
      </xdr:nvSpPr>
      <xdr:spPr>
        <a:xfrm>
          <a:off x="830795" y="1595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56000</xdr:rowOff>
    </xdr:from>
    <xdr:to>
      <xdr:col>55</xdr:col>
      <xdr:colOff>0</xdr:colOff>
      <xdr:row>37</xdr:row>
      <xdr:rowOff>89702</xdr:rowOff>
    </xdr:to>
    <xdr:cxnSp macro="">
      <xdr:nvCxnSpPr>
        <xdr:cNvPr id="304" name="直線コネクタ 303"/>
        <xdr:cNvCxnSpPr/>
      </xdr:nvCxnSpPr>
      <xdr:spPr>
        <a:xfrm flipV="1">
          <a:off x="9639300" y="6399650"/>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5" name="補助費等平均値テキスト"/>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51362</xdr:rowOff>
    </xdr:from>
    <xdr:to>
      <xdr:col>50</xdr:col>
      <xdr:colOff>114300</xdr:colOff>
      <xdr:row>37</xdr:row>
      <xdr:rowOff>89702</xdr:rowOff>
    </xdr:to>
    <xdr:cxnSp macro="">
      <xdr:nvCxnSpPr>
        <xdr:cNvPr id="307" name="直線コネクタ 306"/>
        <xdr:cNvCxnSpPr/>
      </xdr:nvCxnSpPr>
      <xdr:spPr>
        <a:xfrm>
          <a:off x="8750300" y="6395012"/>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9" name="テキスト ボックス 308"/>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143129</xdr:rowOff>
    </xdr:from>
    <xdr:to>
      <xdr:col>45</xdr:col>
      <xdr:colOff>177800</xdr:colOff>
      <xdr:row>37</xdr:row>
      <xdr:rowOff>51362</xdr:rowOff>
    </xdr:to>
    <xdr:cxnSp macro="">
      <xdr:nvCxnSpPr>
        <xdr:cNvPr id="310" name="直線コネクタ 309"/>
        <xdr:cNvCxnSpPr/>
      </xdr:nvCxnSpPr>
      <xdr:spPr>
        <a:xfrm>
          <a:off x="7861300" y="6315329"/>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2" name="テキスト ボックス 311"/>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143129</xdr:rowOff>
    </xdr:from>
    <xdr:to>
      <xdr:col>41</xdr:col>
      <xdr:colOff>50800</xdr:colOff>
      <xdr:row>36</xdr:row>
      <xdr:rowOff>163572</xdr:rowOff>
    </xdr:to>
    <xdr:cxnSp macro="">
      <xdr:nvCxnSpPr>
        <xdr:cNvPr id="313" name="直線コネクタ 312"/>
        <xdr:cNvCxnSpPr/>
      </xdr:nvCxnSpPr>
      <xdr:spPr>
        <a:xfrm flipV="1">
          <a:off x="6972300" y="6315329"/>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5" name="テキスト ボックス 314"/>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7" name="テキスト ボックス 316"/>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5200</xdr:rowOff>
    </xdr:from>
    <xdr:to>
      <xdr:col>55</xdr:col>
      <xdr:colOff>50800</xdr:colOff>
      <xdr:row>37</xdr:row>
      <xdr:rowOff>106800</xdr:rowOff>
    </xdr:to>
    <xdr:sp macro="" textlink="">
      <xdr:nvSpPr>
        <xdr:cNvPr id="323" name="楕円 322"/>
        <xdr:cNvSpPr/>
      </xdr:nvSpPr>
      <xdr:spPr>
        <a:xfrm>
          <a:off x="10426700" y="63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28077</xdr:rowOff>
    </xdr:from>
    <xdr:ext cx="534377" cy="259045"/>
    <xdr:sp macro="" textlink="">
      <xdr:nvSpPr>
        <xdr:cNvPr id="324" name="補助費等該当値テキスト"/>
        <xdr:cNvSpPr txBox="1"/>
      </xdr:nvSpPr>
      <xdr:spPr>
        <a:xfrm>
          <a:off x="10528300" y="62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38902</xdr:rowOff>
    </xdr:from>
    <xdr:to>
      <xdr:col>50</xdr:col>
      <xdr:colOff>165100</xdr:colOff>
      <xdr:row>37</xdr:row>
      <xdr:rowOff>140502</xdr:rowOff>
    </xdr:to>
    <xdr:sp macro="" textlink="">
      <xdr:nvSpPr>
        <xdr:cNvPr id="325" name="楕円 324"/>
        <xdr:cNvSpPr/>
      </xdr:nvSpPr>
      <xdr:spPr>
        <a:xfrm>
          <a:off x="9588500" y="63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157029</xdr:rowOff>
    </xdr:from>
    <xdr:ext cx="534377" cy="259045"/>
    <xdr:sp macro="" textlink="">
      <xdr:nvSpPr>
        <xdr:cNvPr id="326" name="テキスト ボックス 325"/>
        <xdr:cNvSpPr txBox="1"/>
      </xdr:nvSpPr>
      <xdr:spPr>
        <a:xfrm>
          <a:off x="9372111" y="61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562</xdr:rowOff>
    </xdr:from>
    <xdr:to>
      <xdr:col>46</xdr:col>
      <xdr:colOff>38100</xdr:colOff>
      <xdr:row>37</xdr:row>
      <xdr:rowOff>102162</xdr:rowOff>
    </xdr:to>
    <xdr:sp macro="" textlink="">
      <xdr:nvSpPr>
        <xdr:cNvPr id="327" name="楕円 326"/>
        <xdr:cNvSpPr/>
      </xdr:nvSpPr>
      <xdr:spPr>
        <a:xfrm>
          <a:off x="8699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118689</xdr:rowOff>
    </xdr:from>
    <xdr:ext cx="534377" cy="259045"/>
    <xdr:sp macro="" textlink="">
      <xdr:nvSpPr>
        <xdr:cNvPr id="328" name="テキスト ボックス 327"/>
        <xdr:cNvSpPr txBox="1"/>
      </xdr:nvSpPr>
      <xdr:spPr>
        <a:xfrm>
          <a:off x="8483111" y="61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92329</xdr:rowOff>
    </xdr:from>
    <xdr:to>
      <xdr:col>41</xdr:col>
      <xdr:colOff>101600</xdr:colOff>
      <xdr:row>37</xdr:row>
      <xdr:rowOff>22479</xdr:rowOff>
    </xdr:to>
    <xdr:sp macro="" textlink="">
      <xdr:nvSpPr>
        <xdr:cNvPr id="329" name="楕円 328"/>
        <xdr:cNvSpPr/>
      </xdr:nvSpPr>
      <xdr:spPr>
        <a:xfrm>
          <a:off x="7810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39006</xdr:rowOff>
    </xdr:from>
    <xdr:ext cx="534377" cy="259045"/>
    <xdr:sp macro="" textlink="">
      <xdr:nvSpPr>
        <xdr:cNvPr id="330" name="テキスト ボックス 329"/>
        <xdr:cNvSpPr txBox="1"/>
      </xdr:nvSpPr>
      <xdr:spPr>
        <a:xfrm>
          <a:off x="7594111" y="60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112772</xdr:rowOff>
    </xdr:from>
    <xdr:to>
      <xdr:col>36</xdr:col>
      <xdr:colOff>165100</xdr:colOff>
      <xdr:row>37</xdr:row>
      <xdr:rowOff>42922</xdr:rowOff>
    </xdr:to>
    <xdr:sp macro="" textlink="">
      <xdr:nvSpPr>
        <xdr:cNvPr id="331" name="楕円 330"/>
        <xdr:cNvSpPr/>
      </xdr:nvSpPr>
      <xdr:spPr>
        <a:xfrm>
          <a:off x="69215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59449</xdr:rowOff>
    </xdr:from>
    <xdr:ext cx="534377" cy="259045"/>
    <xdr:sp macro="" textlink="">
      <xdr:nvSpPr>
        <xdr:cNvPr id="332" name="テキスト ボックス 331"/>
        <xdr:cNvSpPr txBox="1"/>
      </xdr:nvSpPr>
      <xdr:spPr>
        <a:xfrm>
          <a:off x="6705111" y="60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126637</xdr:rowOff>
    </xdr:from>
    <xdr:to>
      <xdr:col>55</xdr:col>
      <xdr:colOff>0</xdr:colOff>
      <xdr:row>59</xdr:row>
      <xdr:rowOff>35981</xdr:rowOff>
    </xdr:to>
    <xdr:cxnSp macro="">
      <xdr:nvCxnSpPr>
        <xdr:cNvPr id="364" name="直線コネクタ 363"/>
        <xdr:cNvCxnSpPr/>
      </xdr:nvCxnSpPr>
      <xdr:spPr>
        <a:xfrm>
          <a:off x="9639300" y="9899287"/>
          <a:ext cx="838200" cy="25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126637</xdr:rowOff>
    </xdr:from>
    <xdr:to>
      <xdr:col>50</xdr:col>
      <xdr:colOff>114300</xdr:colOff>
      <xdr:row>58</xdr:row>
      <xdr:rowOff>158576</xdr:rowOff>
    </xdr:to>
    <xdr:cxnSp macro="">
      <xdr:nvCxnSpPr>
        <xdr:cNvPr id="367" name="直線コネクタ 366"/>
        <xdr:cNvCxnSpPr/>
      </xdr:nvCxnSpPr>
      <xdr:spPr>
        <a:xfrm flipV="1">
          <a:off x="8750300" y="9899287"/>
          <a:ext cx="889000" cy="2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77505</xdr:rowOff>
    </xdr:from>
    <xdr:ext cx="534377" cy="259045"/>
    <xdr:sp macro="" textlink="">
      <xdr:nvSpPr>
        <xdr:cNvPr id="369" name="テキスト ボックス 368"/>
        <xdr:cNvSpPr txBox="1"/>
      </xdr:nvSpPr>
      <xdr:spPr>
        <a:xfrm>
          <a:off x="9372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127704</xdr:rowOff>
    </xdr:from>
    <xdr:to>
      <xdr:col>45</xdr:col>
      <xdr:colOff>177800</xdr:colOff>
      <xdr:row>58</xdr:row>
      <xdr:rowOff>158576</xdr:rowOff>
    </xdr:to>
    <xdr:cxnSp macro="">
      <xdr:nvCxnSpPr>
        <xdr:cNvPr id="370" name="直線コネクタ 369"/>
        <xdr:cNvCxnSpPr/>
      </xdr:nvCxnSpPr>
      <xdr:spPr>
        <a:xfrm>
          <a:off x="7861300" y="10071804"/>
          <a:ext cx="8890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127704</xdr:rowOff>
    </xdr:from>
    <xdr:to>
      <xdr:col>41</xdr:col>
      <xdr:colOff>50800</xdr:colOff>
      <xdr:row>59</xdr:row>
      <xdr:rowOff>75181</xdr:rowOff>
    </xdr:to>
    <xdr:cxnSp macro="">
      <xdr:nvCxnSpPr>
        <xdr:cNvPr id="373" name="直線コネクタ 372"/>
        <xdr:cNvCxnSpPr/>
      </xdr:nvCxnSpPr>
      <xdr:spPr>
        <a:xfrm flipV="1">
          <a:off x="6972300" y="10071804"/>
          <a:ext cx="8890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156631</xdr:rowOff>
    </xdr:from>
    <xdr:to>
      <xdr:col>55</xdr:col>
      <xdr:colOff>50800</xdr:colOff>
      <xdr:row>59</xdr:row>
      <xdr:rowOff>86781</xdr:rowOff>
    </xdr:to>
    <xdr:sp macro="" textlink="">
      <xdr:nvSpPr>
        <xdr:cNvPr id="383" name="楕円 382"/>
        <xdr:cNvSpPr/>
      </xdr:nvSpPr>
      <xdr:spPr>
        <a:xfrm>
          <a:off x="10426700" y="101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71558</xdr:rowOff>
    </xdr:from>
    <xdr:ext cx="534377" cy="259045"/>
    <xdr:sp macro="" textlink="">
      <xdr:nvSpPr>
        <xdr:cNvPr id="384" name="普通建設事業費該当値テキスト"/>
        <xdr:cNvSpPr txBox="1"/>
      </xdr:nvSpPr>
      <xdr:spPr>
        <a:xfrm>
          <a:off x="10528300" y="10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75837</xdr:rowOff>
    </xdr:from>
    <xdr:to>
      <xdr:col>50</xdr:col>
      <xdr:colOff>165100</xdr:colOff>
      <xdr:row>58</xdr:row>
      <xdr:rowOff>5987</xdr:rowOff>
    </xdr:to>
    <xdr:sp macro="" textlink="">
      <xdr:nvSpPr>
        <xdr:cNvPr id="385" name="楕円 384"/>
        <xdr:cNvSpPr/>
      </xdr:nvSpPr>
      <xdr:spPr>
        <a:xfrm>
          <a:off x="9588500" y="98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22514</xdr:rowOff>
    </xdr:from>
    <xdr:ext cx="534377" cy="259045"/>
    <xdr:sp macro="" textlink="">
      <xdr:nvSpPr>
        <xdr:cNvPr id="386" name="テキスト ボックス 385"/>
        <xdr:cNvSpPr txBox="1"/>
      </xdr:nvSpPr>
      <xdr:spPr>
        <a:xfrm>
          <a:off x="9372111" y="96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107776</xdr:rowOff>
    </xdr:from>
    <xdr:to>
      <xdr:col>46</xdr:col>
      <xdr:colOff>38100</xdr:colOff>
      <xdr:row>59</xdr:row>
      <xdr:rowOff>37926</xdr:rowOff>
    </xdr:to>
    <xdr:sp macro="" textlink="">
      <xdr:nvSpPr>
        <xdr:cNvPr id="387" name="楕円 386"/>
        <xdr:cNvSpPr/>
      </xdr:nvSpPr>
      <xdr:spPr>
        <a:xfrm>
          <a:off x="8699500" y="10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29053</xdr:rowOff>
    </xdr:from>
    <xdr:ext cx="534377" cy="259045"/>
    <xdr:sp macro="" textlink="">
      <xdr:nvSpPr>
        <xdr:cNvPr id="388" name="テキスト ボックス 387"/>
        <xdr:cNvSpPr txBox="1"/>
      </xdr:nvSpPr>
      <xdr:spPr>
        <a:xfrm>
          <a:off x="8483111" y="101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76904</xdr:rowOff>
    </xdr:from>
    <xdr:to>
      <xdr:col>41</xdr:col>
      <xdr:colOff>101600</xdr:colOff>
      <xdr:row>59</xdr:row>
      <xdr:rowOff>7054</xdr:rowOff>
    </xdr:to>
    <xdr:sp macro="" textlink="">
      <xdr:nvSpPr>
        <xdr:cNvPr id="389" name="楕円 388"/>
        <xdr:cNvSpPr/>
      </xdr:nvSpPr>
      <xdr:spPr>
        <a:xfrm>
          <a:off x="7810500" y="100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169631</xdr:rowOff>
    </xdr:from>
    <xdr:ext cx="534377" cy="259045"/>
    <xdr:sp macro="" textlink="">
      <xdr:nvSpPr>
        <xdr:cNvPr id="390" name="テキスト ボックス 389"/>
        <xdr:cNvSpPr txBox="1"/>
      </xdr:nvSpPr>
      <xdr:spPr>
        <a:xfrm>
          <a:off x="7594111" y="101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24381</xdr:rowOff>
    </xdr:from>
    <xdr:to>
      <xdr:col>36</xdr:col>
      <xdr:colOff>165100</xdr:colOff>
      <xdr:row>59</xdr:row>
      <xdr:rowOff>125981</xdr:rowOff>
    </xdr:to>
    <xdr:sp macro="" textlink="">
      <xdr:nvSpPr>
        <xdr:cNvPr id="391" name="楕円 390"/>
        <xdr:cNvSpPr/>
      </xdr:nvSpPr>
      <xdr:spPr>
        <a:xfrm>
          <a:off x="6921500" y="101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117108</xdr:rowOff>
    </xdr:from>
    <xdr:ext cx="534377" cy="259045"/>
    <xdr:sp macro="" textlink="">
      <xdr:nvSpPr>
        <xdr:cNvPr id="392" name="テキスト ボックス 391"/>
        <xdr:cNvSpPr txBox="1"/>
      </xdr:nvSpPr>
      <xdr:spPr>
        <a:xfrm>
          <a:off x="6705111" y="102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104724</xdr:rowOff>
    </xdr:from>
    <xdr:to>
      <xdr:col>55</xdr:col>
      <xdr:colOff>0</xdr:colOff>
      <xdr:row>77</xdr:row>
      <xdr:rowOff>97592</xdr:rowOff>
    </xdr:to>
    <xdr:cxnSp macro="">
      <xdr:nvCxnSpPr>
        <xdr:cNvPr id="419" name="直線コネクタ 418"/>
        <xdr:cNvCxnSpPr/>
      </xdr:nvCxnSpPr>
      <xdr:spPr>
        <a:xfrm>
          <a:off x="9639300" y="12449124"/>
          <a:ext cx="838200" cy="8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104724</xdr:rowOff>
    </xdr:from>
    <xdr:to>
      <xdr:col>50</xdr:col>
      <xdr:colOff>114300</xdr:colOff>
      <xdr:row>76</xdr:row>
      <xdr:rowOff>85201</xdr:rowOff>
    </xdr:to>
    <xdr:cxnSp macro="">
      <xdr:nvCxnSpPr>
        <xdr:cNvPr id="422" name="直線コネクタ 421"/>
        <xdr:cNvCxnSpPr/>
      </xdr:nvCxnSpPr>
      <xdr:spPr>
        <a:xfrm flipV="1">
          <a:off x="8750300" y="12449124"/>
          <a:ext cx="889000" cy="6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71806</xdr:rowOff>
    </xdr:from>
    <xdr:to>
      <xdr:col>45</xdr:col>
      <xdr:colOff>177800</xdr:colOff>
      <xdr:row>76</xdr:row>
      <xdr:rowOff>85201</xdr:rowOff>
    </xdr:to>
    <xdr:cxnSp macro="">
      <xdr:nvCxnSpPr>
        <xdr:cNvPr id="425" name="直線コネクタ 424"/>
        <xdr:cNvCxnSpPr/>
      </xdr:nvCxnSpPr>
      <xdr:spPr>
        <a:xfrm>
          <a:off x="7861300" y="13102006"/>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7" name="テキスト ボックス 42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46792</xdr:rowOff>
    </xdr:from>
    <xdr:to>
      <xdr:col>55</xdr:col>
      <xdr:colOff>50800</xdr:colOff>
      <xdr:row>77</xdr:row>
      <xdr:rowOff>148392</xdr:rowOff>
    </xdr:to>
    <xdr:sp macro="" textlink="">
      <xdr:nvSpPr>
        <xdr:cNvPr id="435" name="楕円 434"/>
        <xdr:cNvSpPr/>
      </xdr:nvSpPr>
      <xdr:spPr>
        <a:xfrm>
          <a:off x="104267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25219</xdr:rowOff>
    </xdr:from>
    <xdr:ext cx="469744" cy="259045"/>
    <xdr:sp macro="" textlink="">
      <xdr:nvSpPr>
        <xdr:cNvPr id="436" name="普通建設事業費 （ うち新規整備　）該当値テキスト"/>
        <xdr:cNvSpPr txBox="1"/>
      </xdr:nvSpPr>
      <xdr:spPr>
        <a:xfrm>
          <a:off x="10528300" y="1322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53924</xdr:rowOff>
    </xdr:from>
    <xdr:to>
      <xdr:col>50</xdr:col>
      <xdr:colOff>165100</xdr:colOff>
      <xdr:row>72</xdr:row>
      <xdr:rowOff>155524</xdr:rowOff>
    </xdr:to>
    <xdr:sp macro="" textlink="">
      <xdr:nvSpPr>
        <xdr:cNvPr id="437" name="楕円 436"/>
        <xdr:cNvSpPr/>
      </xdr:nvSpPr>
      <xdr:spPr>
        <a:xfrm>
          <a:off x="9588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601</xdr:rowOff>
    </xdr:from>
    <xdr:ext cx="534377" cy="259045"/>
    <xdr:sp macro="" textlink="">
      <xdr:nvSpPr>
        <xdr:cNvPr id="438" name="テキスト ボックス 437"/>
        <xdr:cNvSpPr txBox="1"/>
      </xdr:nvSpPr>
      <xdr:spPr>
        <a:xfrm>
          <a:off x="9372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34401</xdr:rowOff>
    </xdr:from>
    <xdr:to>
      <xdr:col>46</xdr:col>
      <xdr:colOff>38100</xdr:colOff>
      <xdr:row>76</xdr:row>
      <xdr:rowOff>136001</xdr:rowOff>
    </xdr:to>
    <xdr:sp macro="" textlink="">
      <xdr:nvSpPr>
        <xdr:cNvPr id="439" name="楕円 438"/>
        <xdr:cNvSpPr/>
      </xdr:nvSpPr>
      <xdr:spPr>
        <a:xfrm>
          <a:off x="86995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127128</xdr:rowOff>
    </xdr:from>
    <xdr:ext cx="469744" cy="259045"/>
    <xdr:sp macro="" textlink="">
      <xdr:nvSpPr>
        <xdr:cNvPr id="440" name="テキスト ボックス 439"/>
        <xdr:cNvSpPr txBox="1"/>
      </xdr:nvSpPr>
      <xdr:spPr>
        <a:xfrm>
          <a:off x="8515428" y="1315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21006</xdr:rowOff>
    </xdr:from>
    <xdr:to>
      <xdr:col>41</xdr:col>
      <xdr:colOff>101600</xdr:colOff>
      <xdr:row>76</xdr:row>
      <xdr:rowOff>122606</xdr:rowOff>
    </xdr:to>
    <xdr:sp macro="" textlink="">
      <xdr:nvSpPr>
        <xdr:cNvPr id="441" name="楕円 440"/>
        <xdr:cNvSpPr/>
      </xdr:nvSpPr>
      <xdr:spPr>
        <a:xfrm>
          <a:off x="7810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139133</xdr:rowOff>
    </xdr:from>
    <xdr:ext cx="469744" cy="259045"/>
    <xdr:sp macro="" textlink="">
      <xdr:nvSpPr>
        <xdr:cNvPr id="442" name="テキスト ボックス 441"/>
        <xdr:cNvSpPr txBox="1"/>
      </xdr:nvSpPr>
      <xdr:spPr>
        <a:xfrm>
          <a:off x="7626428" y="128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60849</xdr:rowOff>
    </xdr:from>
    <xdr:to>
      <xdr:col>55</xdr:col>
      <xdr:colOff>0</xdr:colOff>
      <xdr:row>98</xdr:row>
      <xdr:rowOff>109835</xdr:rowOff>
    </xdr:to>
    <xdr:cxnSp macro="">
      <xdr:nvCxnSpPr>
        <xdr:cNvPr id="473" name="直線コネクタ 472"/>
        <xdr:cNvCxnSpPr/>
      </xdr:nvCxnSpPr>
      <xdr:spPr>
        <a:xfrm flipV="1">
          <a:off x="9639300" y="1686294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4"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153760</xdr:rowOff>
    </xdr:from>
    <xdr:to>
      <xdr:col>50</xdr:col>
      <xdr:colOff>114300</xdr:colOff>
      <xdr:row>98</xdr:row>
      <xdr:rowOff>109835</xdr:rowOff>
    </xdr:to>
    <xdr:cxnSp macro="">
      <xdr:nvCxnSpPr>
        <xdr:cNvPr id="476" name="直線コネクタ 475"/>
        <xdr:cNvCxnSpPr/>
      </xdr:nvCxnSpPr>
      <xdr:spPr>
        <a:xfrm>
          <a:off x="8750300" y="16784410"/>
          <a:ext cx="889000" cy="12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8" name="テキスト ボックス 477"/>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82420</xdr:rowOff>
    </xdr:from>
    <xdr:to>
      <xdr:col>45</xdr:col>
      <xdr:colOff>177800</xdr:colOff>
      <xdr:row>97</xdr:row>
      <xdr:rowOff>153760</xdr:rowOff>
    </xdr:to>
    <xdr:cxnSp macro="">
      <xdr:nvCxnSpPr>
        <xdr:cNvPr id="479" name="直線コネクタ 478"/>
        <xdr:cNvCxnSpPr/>
      </xdr:nvCxnSpPr>
      <xdr:spPr>
        <a:xfrm>
          <a:off x="7861300" y="16713070"/>
          <a:ext cx="889000" cy="7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83" name="テキスト ボックス 482"/>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10049</xdr:rowOff>
    </xdr:from>
    <xdr:to>
      <xdr:col>55</xdr:col>
      <xdr:colOff>50800</xdr:colOff>
      <xdr:row>98</xdr:row>
      <xdr:rowOff>111649</xdr:rowOff>
    </xdr:to>
    <xdr:sp macro="" textlink="">
      <xdr:nvSpPr>
        <xdr:cNvPr id="489" name="楕円 488"/>
        <xdr:cNvSpPr/>
      </xdr:nvSpPr>
      <xdr:spPr>
        <a:xfrm>
          <a:off x="10426700" y="168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96426</xdr:rowOff>
    </xdr:from>
    <xdr:ext cx="534377" cy="259045"/>
    <xdr:sp macro="" textlink="">
      <xdr:nvSpPr>
        <xdr:cNvPr id="490" name="普通建設事業費 （ うち更新整備　）該当値テキスト"/>
        <xdr:cNvSpPr txBox="1"/>
      </xdr:nvSpPr>
      <xdr:spPr>
        <a:xfrm>
          <a:off x="10528300" y="167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59035</xdr:rowOff>
    </xdr:from>
    <xdr:to>
      <xdr:col>50</xdr:col>
      <xdr:colOff>165100</xdr:colOff>
      <xdr:row>98</xdr:row>
      <xdr:rowOff>160635</xdr:rowOff>
    </xdr:to>
    <xdr:sp macro="" textlink="">
      <xdr:nvSpPr>
        <xdr:cNvPr id="491" name="楕円 490"/>
        <xdr:cNvSpPr/>
      </xdr:nvSpPr>
      <xdr:spPr>
        <a:xfrm>
          <a:off x="9588500" y="16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151762</xdr:rowOff>
    </xdr:from>
    <xdr:ext cx="469744" cy="259045"/>
    <xdr:sp macro="" textlink="">
      <xdr:nvSpPr>
        <xdr:cNvPr id="492" name="テキスト ボックス 491"/>
        <xdr:cNvSpPr txBox="1"/>
      </xdr:nvSpPr>
      <xdr:spPr>
        <a:xfrm>
          <a:off x="9404428" y="169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102960</xdr:rowOff>
    </xdr:from>
    <xdr:to>
      <xdr:col>46</xdr:col>
      <xdr:colOff>38100</xdr:colOff>
      <xdr:row>98</xdr:row>
      <xdr:rowOff>33110</xdr:rowOff>
    </xdr:to>
    <xdr:sp macro="" textlink="">
      <xdr:nvSpPr>
        <xdr:cNvPr id="493" name="楕円 492"/>
        <xdr:cNvSpPr/>
      </xdr:nvSpPr>
      <xdr:spPr>
        <a:xfrm>
          <a:off x="8699500" y="167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24237</xdr:rowOff>
    </xdr:from>
    <xdr:ext cx="534377" cy="259045"/>
    <xdr:sp macro="" textlink="">
      <xdr:nvSpPr>
        <xdr:cNvPr id="494" name="テキスト ボックス 493"/>
        <xdr:cNvSpPr txBox="1"/>
      </xdr:nvSpPr>
      <xdr:spPr>
        <a:xfrm>
          <a:off x="8483111" y="168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31620</xdr:rowOff>
    </xdr:from>
    <xdr:to>
      <xdr:col>41</xdr:col>
      <xdr:colOff>101600</xdr:colOff>
      <xdr:row>97</xdr:row>
      <xdr:rowOff>133220</xdr:rowOff>
    </xdr:to>
    <xdr:sp macro="" textlink="">
      <xdr:nvSpPr>
        <xdr:cNvPr id="495" name="楕円 494"/>
        <xdr:cNvSpPr/>
      </xdr:nvSpPr>
      <xdr:spPr>
        <a:xfrm>
          <a:off x="7810500" y="166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149747</xdr:rowOff>
    </xdr:from>
    <xdr:ext cx="534377" cy="259045"/>
    <xdr:sp macro="" textlink="">
      <xdr:nvSpPr>
        <xdr:cNvPr id="496" name="テキスト ボックス 495"/>
        <xdr:cNvSpPr txBox="1"/>
      </xdr:nvSpPr>
      <xdr:spPr>
        <a:xfrm>
          <a:off x="7594111" y="164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13905</xdr:rowOff>
    </xdr:from>
    <xdr:to>
      <xdr:col>85</xdr:col>
      <xdr:colOff>127000</xdr:colOff>
      <xdr:row>76</xdr:row>
      <xdr:rowOff>22396</xdr:rowOff>
    </xdr:to>
    <xdr:cxnSp macro="">
      <xdr:nvCxnSpPr>
        <xdr:cNvPr id="635" name="直線コネクタ 634"/>
        <xdr:cNvCxnSpPr/>
      </xdr:nvCxnSpPr>
      <xdr:spPr>
        <a:xfrm>
          <a:off x="15481300" y="1304410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54525</xdr:rowOff>
    </xdr:from>
    <xdr:ext cx="469744" cy="259045"/>
    <xdr:sp macro="" textlink="">
      <xdr:nvSpPr>
        <xdr:cNvPr id="636" name="公債費平均値テキスト"/>
        <xdr:cNvSpPr txBox="1"/>
      </xdr:nvSpPr>
      <xdr:spPr>
        <a:xfrm>
          <a:off x="16370300" y="13084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254</xdr:rowOff>
    </xdr:from>
    <xdr:to>
      <xdr:col>81</xdr:col>
      <xdr:colOff>50800</xdr:colOff>
      <xdr:row>76</xdr:row>
      <xdr:rowOff>13905</xdr:rowOff>
    </xdr:to>
    <xdr:cxnSp macro="">
      <xdr:nvCxnSpPr>
        <xdr:cNvPr id="638" name="直線コネクタ 637"/>
        <xdr:cNvCxnSpPr/>
      </xdr:nvCxnSpPr>
      <xdr:spPr>
        <a:xfrm>
          <a:off x="14592300" y="12687554"/>
          <a:ext cx="889000" cy="3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40" name="テキスト ボックス 639"/>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254</xdr:rowOff>
    </xdr:from>
    <xdr:to>
      <xdr:col>76</xdr:col>
      <xdr:colOff>114300</xdr:colOff>
      <xdr:row>75</xdr:row>
      <xdr:rowOff>49371</xdr:rowOff>
    </xdr:to>
    <xdr:cxnSp macro="">
      <xdr:nvCxnSpPr>
        <xdr:cNvPr id="641" name="直線コネクタ 640"/>
        <xdr:cNvCxnSpPr/>
      </xdr:nvCxnSpPr>
      <xdr:spPr>
        <a:xfrm flipV="1">
          <a:off x="13703300" y="12687554"/>
          <a:ext cx="889000" cy="2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29379</xdr:rowOff>
    </xdr:from>
    <xdr:ext cx="469744" cy="259045"/>
    <xdr:sp macro="" textlink="">
      <xdr:nvSpPr>
        <xdr:cNvPr id="643" name="テキスト ボックス 642"/>
        <xdr:cNvSpPr txBox="1"/>
      </xdr:nvSpPr>
      <xdr:spPr>
        <a:xfrm>
          <a:off x="14357428" y="130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168895</xdr:rowOff>
    </xdr:from>
    <xdr:to>
      <xdr:col>71</xdr:col>
      <xdr:colOff>177800</xdr:colOff>
      <xdr:row>75</xdr:row>
      <xdr:rowOff>49371</xdr:rowOff>
    </xdr:to>
    <xdr:cxnSp macro="">
      <xdr:nvCxnSpPr>
        <xdr:cNvPr id="644" name="直線コネクタ 643"/>
        <xdr:cNvCxnSpPr/>
      </xdr:nvCxnSpPr>
      <xdr:spPr>
        <a:xfrm>
          <a:off x="12814300" y="12856195"/>
          <a:ext cx="889000" cy="5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121995</xdr:rowOff>
    </xdr:from>
    <xdr:ext cx="534377" cy="259045"/>
    <xdr:sp macro="" textlink="">
      <xdr:nvSpPr>
        <xdr:cNvPr id="646" name="テキスト ボックス 645"/>
        <xdr:cNvSpPr txBox="1"/>
      </xdr:nvSpPr>
      <xdr:spPr>
        <a:xfrm>
          <a:off x="13436111" y="12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47407</xdr:rowOff>
    </xdr:from>
    <xdr:ext cx="534377" cy="259045"/>
    <xdr:sp macro="" textlink="">
      <xdr:nvSpPr>
        <xdr:cNvPr id="648" name="テキスト ボックス 647"/>
        <xdr:cNvSpPr txBox="1"/>
      </xdr:nvSpPr>
      <xdr:spPr>
        <a:xfrm>
          <a:off x="12547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143046</xdr:rowOff>
    </xdr:from>
    <xdr:to>
      <xdr:col>85</xdr:col>
      <xdr:colOff>177800</xdr:colOff>
      <xdr:row>76</xdr:row>
      <xdr:rowOff>73196</xdr:rowOff>
    </xdr:to>
    <xdr:sp macro="" textlink="">
      <xdr:nvSpPr>
        <xdr:cNvPr id="654" name="楕円 653"/>
        <xdr:cNvSpPr/>
      </xdr:nvSpPr>
      <xdr:spPr>
        <a:xfrm>
          <a:off x="16268700" y="13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165923</xdr:rowOff>
    </xdr:from>
    <xdr:ext cx="469744" cy="259045"/>
    <xdr:sp macro="" textlink="">
      <xdr:nvSpPr>
        <xdr:cNvPr id="655" name="公債費該当値テキスト"/>
        <xdr:cNvSpPr txBox="1"/>
      </xdr:nvSpPr>
      <xdr:spPr>
        <a:xfrm>
          <a:off x="16370300" y="128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134555</xdr:rowOff>
    </xdr:from>
    <xdr:to>
      <xdr:col>81</xdr:col>
      <xdr:colOff>101600</xdr:colOff>
      <xdr:row>76</xdr:row>
      <xdr:rowOff>64705</xdr:rowOff>
    </xdr:to>
    <xdr:sp macro="" textlink="">
      <xdr:nvSpPr>
        <xdr:cNvPr id="656" name="楕円 655"/>
        <xdr:cNvSpPr/>
      </xdr:nvSpPr>
      <xdr:spPr>
        <a:xfrm>
          <a:off x="15430500" y="129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81232</xdr:rowOff>
    </xdr:from>
    <xdr:ext cx="469744" cy="259045"/>
    <xdr:sp macro="" textlink="">
      <xdr:nvSpPr>
        <xdr:cNvPr id="657" name="テキスト ボックス 656"/>
        <xdr:cNvSpPr txBox="1"/>
      </xdr:nvSpPr>
      <xdr:spPr>
        <a:xfrm>
          <a:off x="15246428" y="127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120904</xdr:rowOff>
    </xdr:from>
    <xdr:to>
      <xdr:col>76</xdr:col>
      <xdr:colOff>165100</xdr:colOff>
      <xdr:row>74</xdr:row>
      <xdr:rowOff>51054</xdr:rowOff>
    </xdr:to>
    <xdr:sp macro="" textlink="">
      <xdr:nvSpPr>
        <xdr:cNvPr id="658" name="楕円 657"/>
        <xdr:cNvSpPr/>
      </xdr:nvSpPr>
      <xdr:spPr>
        <a:xfrm>
          <a:off x="14541500" y="126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67581</xdr:rowOff>
    </xdr:from>
    <xdr:ext cx="534377" cy="259045"/>
    <xdr:sp macro="" textlink="">
      <xdr:nvSpPr>
        <xdr:cNvPr id="659" name="テキスト ボックス 658"/>
        <xdr:cNvSpPr txBox="1"/>
      </xdr:nvSpPr>
      <xdr:spPr>
        <a:xfrm>
          <a:off x="14325111" y="1241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170021</xdr:rowOff>
    </xdr:from>
    <xdr:to>
      <xdr:col>72</xdr:col>
      <xdr:colOff>38100</xdr:colOff>
      <xdr:row>75</xdr:row>
      <xdr:rowOff>100171</xdr:rowOff>
    </xdr:to>
    <xdr:sp macro="" textlink="">
      <xdr:nvSpPr>
        <xdr:cNvPr id="660" name="楕円 659"/>
        <xdr:cNvSpPr/>
      </xdr:nvSpPr>
      <xdr:spPr>
        <a:xfrm>
          <a:off x="13652500" y="12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116698</xdr:rowOff>
    </xdr:from>
    <xdr:ext cx="534377" cy="259045"/>
    <xdr:sp macro="" textlink="">
      <xdr:nvSpPr>
        <xdr:cNvPr id="661" name="テキスト ボックス 660"/>
        <xdr:cNvSpPr txBox="1"/>
      </xdr:nvSpPr>
      <xdr:spPr>
        <a:xfrm>
          <a:off x="13436111" y="126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118095</xdr:rowOff>
    </xdr:from>
    <xdr:to>
      <xdr:col>67</xdr:col>
      <xdr:colOff>101600</xdr:colOff>
      <xdr:row>75</xdr:row>
      <xdr:rowOff>48245</xdr:rowOff>
    </xdr:to>
    <xdr:sp macro="" textlink="">
      <xdr:nvSpPr>
        <xdr:cNvPr id="662" name="楕円 661"/>
        <xdr:cNvSpPr/>
      </xdr:nvSpPr>
      <xdr:spPr>
        <a:xfrm>
          <a:off x="12763500" y="128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64772</xdr:rowOff>
    </xdr:from>
    <xdr:ext cx="534377" cy="259045"/>
    <xdr:sp macro="" textlink="">
      <xdr:nvSpPr>
        <xdr:cNvPr id="663" name="テキスト ボックス 662"/>
        <xdr:cNvSpPr txBox="1"/>
      </xdr:nvSpPr>
      <xdr:spPr>
        <a:xfrm>
          <a:off x="12547111" y="125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27138</xdr:rowOff>
    </xdr:from>
    <xdr:to>
      <xdr:col>85</xdr:col>
      <xdr:colOff>127000</xdr:colOff>
      <xdr:row>98</xdr:row>
      <xdr:rowOff>122197</xdr:rowOff>
    </xdr:to>
    <xdr:cxnSp macro="">
      <xdr:nvCxnSpPr>
        <xdr:cNvPr id="692" name="直線コネクタ 691"/>
        <xdr:cNvCxnSpPr/>
      </xdr:nvCxnSpPr>
      <xdr:spPr>
        <a:xfrm>
          <a:off x="15481300" y="16829238"/>
          <a:ext cx="8382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3"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27138</xdr:rowOff>
    </xdr:from>
    <xdr:to>
      <xdr:col>81</xdr:col>
      <xdr:colOff>50800</xdr:colOff>
      <xdr:row>98</xdr:row>
      <xdr:rowOff>129025</xdr:rowOff>
    </xdr:to>
    <xdr:cxnSp macro="">
      <xdr:nvCxnSpPr>
        <xdr:cNvPr id="695" name="直線コネクタ 694"/>
        <xdr:cNvCxnSpPr/>
      </xdr:nvCxnSpPr>
      <xdr:spPr>
        <a:xfrm flipV="1">
          <a:off x="14592300" y="16829238"/>
          <a:ext cx="8890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91375</xdr:rowOff>
    </xdr:from>
    <xdr:ext cx="534377" cy="259045"/>
    <xdr:sp macro="" textlink="">
      <xdr:nvSpPr>
        <xdr:cNvPr id="697" name="テキスト ボックス 696"/>
        <xdr:cNvSpPr txBox="1"/>
      </xdr:nvSpPr>
      <xdr:spPr>
        <a:xfrm>
          <a:off x="15214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129025</xdr:rowOff>
    </xdr:from>
    <xdr:to>
      <xdr:col>76</xdr:col>
      <xdr:colOff>114300</xdr:colOff>
      <xdr:row>98</xdr:row>
      <xdr:rowOff>144957</xdr:rowOff>
    </xdr:to>
    <xdr:cxnSp macro="">
      <xdr:nvCxnSpPr>
        <xdr:cNvPr id="698" name="直線コネクタ 697"/>
        <xdr:cNvCxnSpPr/>
      </xdr:nvCxnSpPr>
      <xdr:spPr>
        <a:xfrm flipV="1">
          <a:off x="13703300" y="16931125"/>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0" name="テキスト ボックス 699"/>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144957</xdr:rowOff>
    </xdr:from>
    <xdr:to>
      <xdr:col>71</xdr:col>
      <xdr:colOff>177800</xdr:colOff>
      <xdr:row>98</xdr:row>
      <xdr:rowOff>166858</xdr:rowOff>
    </xdr:to>
    <xdr:cxnSp macro="">
      <xdr:nvCxnSpPr>
        <xdr:cNvPr id="701" name="直線コネクタ 700"/>
        <xdr:cNvCxnSpPr/>
      </xdr:nvCxnSpPr>
      <xdr:spPr>
        <a:xfrm flipV="1">
          <a:off x="12814300" y="16947057"/>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3" name="テキスト ボックス 702"/>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5" name="テキスト ボックス 70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71397</xdr:rowOff>
    </xdr:from>
    <xdr:to>
      <xdr:col>85</xdr:col>
      <xdr:colOff>177800</xdr:colOff>
      <xdr:row>99</xdr:row>
      <xdr:rowOff>1547</xdr:rowOff>
    </xdr:to>
    <xdr:sp macro="" textlink="">
      <xdr:nvSpPr>
        <xdr:cNvPr id="711" name="楕円 710"/>
        <xdr:cNvSpPr/>
      </xdr:nvSpPr>
      <xdr:spPr>
        <a:xfrm>
          <a:off x="16268700" y="16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158569</xdr:rowOff>
    </xdr:from>
    <xdr:ext cx="534377" cy="259045"/>
    <xdr:sp macro="" textlink="">
      <xdr:nvSpPr>
        <xdr:cNvPr id="712" name="積立金該当値テキスト"/>
        <xdr:cNvSpPr txBox="1"/>
      </xdr:nvSpPr>
      <xdr:spPr>
        <a:xfrm>
          <a:off x="16370300" y="167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147788</xdr:rowOff>
    </xdr:from>
    <xdr:to>
      <xdr:col>81</xdr:col>
      <xdr:colOff>101600</xdr:colOff>
      <xdr:row>98</xdr:row>
      <xdr:rowOff>77938</xdr:rowOff>
    </xdr:to>
    <xdr:sp macro="" textlink="">
      <xdr:nvSpPr>
        <xdr:cNvPr id="713" name="楕円 712"/>
        <xdr:cNvSpPr/>
      </xdr:nvSpPr>
      <xdr:spPr>
        <a:xfrm>
          <a:off x="15430500" y="167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94465</xdr:rowOff>
    </xdr:from>
    <xdr:ext cx="534377" cy="259045"/>
    <xdr:sp macro="" textlink="">
      <xdr:nvSpPr>
        <xdr:cNvPr id="714" name="テキスト ボックス 713"/>
        <xdr:cNvSpPr txBox="1"/>
      </xdr:nvSpPr>
      <xdr:spPr>
        <a:xfrm>
          <a:off x="15214111" y="165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78225</xdr:rowOff>
    </xdr:from>
    <xdr:to>
      <xdr:col>76</xdr:col>
      <xdr:colOff>165100</xdr:colOff>
      <xdr:row>99</xdr:row>
      <xdr:rowOff>8375</xdr:rowOff>
    </xdr:to>
    <xdr:sp macro="" textlink="">
      <xdr:nvSpPr>
        <xdr:cNvPr id="715" name="楕円 714"/>
        <xdr:cNvSpPr/>
      </xdr:nvSpPr>
      <xdr:spPr>
        <a:xfrm>
          <a:off x="14541500" y="168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170952</xdr:rowOff>
    </xdr:from>
    <xdr:ext cx="534377" cy="259045"/>
    <xdr:sp macro="" textlink="">
      <xdr:nvSpPr>
        <xdr:cNvPr id="716" name="テキスト ボックス 715"/>
        <xdr:cNvSpPr txBox="1"/>
      </xdr:nvSpPr>
      <xdr:spPr>
        <a:xfrm>
          <a:off x="14325111" y="1697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94157</xdr:rowOff>
    </xdr:from>
    <xdr:to>
      <xdr:col>72</xdr:col>
      <xdr:colOff>38100</xdr:colOff>
      <xdr:row>99</xdr:row>
      <xdr:rowOff>24307</xdr:rowOff>
    </xdr:to>
    <xdr:sp macro="" textlink="">
      <xdr:nvSpPr>
        <xdr:cNvPr id="717" name="楕円 716"/>
        <xdr:cNvSpPr/>
      </xdr:nvSpPr>
      <xdr:spPr>
        <a:xfrm>
          <a:off x="136525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15434</xdr:rowOff>
    </xdr:from>
    <xdr:ext cx="469744" cy="259045"/>
    <xdr:sp macro="" textlink="">
      <xdr:nvSpPr>
        <xdr:cNvPr id="718" name="テキスト ボックス 717"/>
        <xdr:cNvSpPr txBox="1"/>
      </xdr:nvSpPr>
      <xdr:spPr>
        <a:xfrm>
          <a:off x="13468428" y="169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116058</xdr:rowOff>
    </xdr:from>
    <xdr:to>
      <xdr:col>67</xdr:col>
      <xdr:colOff>101600</xdr:colOff>
      <xdr:row>99</xdr:row>
      <xdr:rowOff>46208</xdr:rowOff>
    </xdr:to>
    <xdr:sp macro="" textlink="">
      <xdr:nvSpPr>
        <xdr:cNvPr id="719" name="楕円 718"/>
        <xdr:cNvSpPr/>
      </xdr:nvSpPr>
      <xdr:spPr>
        <a:xfrm>
          <a:off x="12763500" y="169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37335</xdr:rowOff>
    </xdr:from>
    <xdr:ext cx="469744" cy="259045"/>
    <xdr:sp macro="" textlink="">
      <xdr:nvSpPr>
        <xdr:cNvPr id="720" name="テキスト ボックス 719"/>
        <xdr:cNvSpPr txBox="1"/>
      </xdr:nvSpPr>
      <xdr:spPr>
        <a:xfrm>
          <a:off x="12579428" y="170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4" name="テキスト ボックス 733"/>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6" name="テキスト ボックス 735"/>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8" name="テキスト ボックス 737"/>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40" name="テキスト ボックス 739"/>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3"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5"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8"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2" name="テキスト ボックス 751"/>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4" name="フローチャート: 判断 753"/>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5" name="テキスト ボックス 754"/>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9" name="フローチャート: 判断 758"/>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60" name="テキスト ボックス 759"/>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7"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3" name="テキスト ボックス 77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7" name="直線コネクタ 796"/>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8"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9" name="直線コネクタ 798"/>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0"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1" name="直線コネクタ 800"/>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76606</xdr:rowOff>
    </xdr:from>
    <xdr:to>
      <xdr:col>116</xdr:col>
      <xdr:colOff>63500</xdr:colOff>
      <xdr:row>55</xdr:row>
      <xdr:rowOff>83648</xdr:rowOff>
    </xdr:to>
    <xdr:cxnSp macro="">
      <xdr:nvCxnSpPr>
        <xdr:cNvPr id="802" name="直線コネクタ 801"/>
        <xdr:cNvCxnSpPr/>
      </xdr:nvCxnSpPr>
      <xdr:spPr>
        <a:xfrm flipV="1">
          <a:off x="21323300" y="9506356"/>
          <a:ext cx="8382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50776</xdr:rowOff>
    </xdr:from>
    <xdr:ext cx="469744" cy="259045"/>
    <xdr:sp macro="" textlink="">
      <xdr:nvSpPr>
        <xdr:cNvPr id="803" name="貸付金平均値テキスト"/>
        <xdr:cNvSpPr txBox="1"/>
      </xdr:nvSpPr>
      <xdr:spPr>
        <a:xfrm>
          <a:off x="22212300" y="982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4" name="フローチャート: 判断 803"/>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83648</xdr:rowOff>
    </xdr:from>
    <xdr:to>
      <xdr:col>111</xdr:col>
      <xdr:colOff>177800</xdr:colOff>
      <xdr:row>55</xdr:row>
      <xdr:rowOff>116017</xdr:rowOff>
    </xdr:to>
    <xdr:cxnSp macro="">
      <xdr:nvCxnSpPr>
        <xdr:cNvPr id="805" name="直線コネクタ 804"/>
        <xdr:cNvCxnSpPr/>
      </xdr:nvCxnSpPr>
      <xdr:spPr>
        <a:xfrm flipV="1">
          <a:off x="20434300" y="9513398"/>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6" name="フローチャート: 判断 805"/>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151452</xdr:rowOff>
    </xdr:from>
    <xdr:ext cx="469744" cy="259045"/>
    <xdr:sp macro="" textlink="">
      <xdr:nvSpPr>
        <xdr:cNvPr id="807" name="テキスト ボックス 806"/>
        <xdr:cNvSpPr txBox="1"/>
      </xdr:nvSpPr>
      <xdr:spPr>
        <a:xfrm>
          <a:off x="21088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116017</xdr:rowOff>
    </xdr:from>
    <xdr:to>
      <xdr:col>107</xdr:col>
      <xdr:colOff>50800</xdr:colOff>
      <xdr:row>56</xdr:row>
      <xdr:rowOff>33904</xdr:rowOff>
    </xdr:to>
    <xdr:cxnSp macro="">
      <xdr:nvCxnSpPr>
        <xdr:cNvPr id="808" name="直線コネクタ 807"/>
        <xdr:cNvCxnSpPr/>
      </xdr:nvCxnSpPr>
      <xdr:spPr>
        <a:xfrm flipV="1">
          <a:off x="19545300" y="9545767"/>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9" name="フローチャート: 判断 808"/>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10" name="テキスト ボックス 809"/>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146558</xdr:rowOff>
    </xdr:from>
    <xdr:to>
      <xdr:col>102</xdr:col>
      <xdr:colOff>114300</xdr:colOff>
      <xdr:row>56</xdr:row>
      <xdr:rowOff>33904</xdr:rowOff>
    </xdr:to>
    <xdr:cxnSp macro="">
      <xdr:nvCxnSpPr>
        <xdr:cNvPr id="811" name="直線コネクタ 810"/>
        <xdr:cNvCxnSpPr/>
      </xdr:nvCxnSpPr>
      <xdr:spPr>
        <a:xfrm>
          <a:off x="18656300" y="9404858"/>
          <a:ext cx="889000" cy="2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2" name="フローチャート: 判断 811"/>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108749</xdr:rowOff>
    </xdr:from>
    <xdr:ext cx="469744" cy="259045"/>
    <xdr:sp macro="" textlink="">
      <xdr:nvSpPr>
        <xdr:cNvPr id="813" name="テキスト ボックス 812"/>
        <xdr:cNvSpPr txBox="1"/>
      </xdr:nvSpPr>
      <xdr:spPr>
        <a:xfrm>
          <a:off x="19310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4" name="フローチャート: 判断 813"/>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107470</xdr:rowOff>
    </xdr:from>
    <xdr:ext cx="469744" cy="259045"/>
    <xdr:sp macro="" textlink="">
      <xdr:nvSpPr>
        <xdr:cNvPr id="815" name="テキスト ボックス 814"/>
        <xdr:cNvSpPr txBox="1"/>
      </xdr:nvSpPr>
      <xdr:spPr>
        <a:xfrm>
          <a:off x="18421428" y="98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25806</xdr:rowOff>
    </xdr:from>
    <xdr:to>
      <xdr:col>116</xdr:col>
      <xdr:colOff>114300</xdr:colOff>
      <xdr:row>55</xdr:row>
      <xdr:rowOff>127406</xdr:rowOff>
    </xdr:to>
    <xdr:sp macro="" textlink="">
      <xdr:nvSpPr>
        <xdr:cNvPr id="821" name="楕円 820"/>
        <xdr:cNvSpPr/>
      </xdr:nvSpPr>
      <xdr:spPr>
        <a:xfrm>
          <a:off x="221107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48683</xdr:rowOff>
    </xdr:from>
    <xdr:ext cx="469744" cy="259045"/>
    <xdr:sp macro="" textlink="">
      <xdr:nvSpPr>
        <xdr:cNvPr id="822" name="貸付金該当値テキスト"/>
        <xdr:cNvSpPr txBox="1"/>
      </xdr:nvSpPr>
      <xdr:spPr>
        <a:xfrm>
          <a:off x="22212300" y="930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32848</xdr:rowOff>
    </xdr:from>
    <xdr:to>
      <xdr:col>112</xdr:col>
      <xdr:colOff>38100</xdr:colOff>
      <xdr:row>55</xdr:row>
      <xdr:rowOff>134448</xdr:rowOff>
    </xdr:to>
    <xdr:sp macro="" textlink="">
      <xdr:nvSpPr>
        <xdr:cNvPr id="823" name="楕円 822"/>
        <xdr:cNvSpPr/>
      </xdr:nvSpPr>
      <xdr:spPr>
        <a:xfrm>
          <a:off x="21272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150975</xdr:rowOff>
    </xdr:from>
    <xdr:ext cx="469744" cy="259045"/>
    <xdr:sp macro="" textlink="">
      <xdr:nvSpPr>
        <xdr:cNvPr id="824" name="テキスト ボックス 823"/>
        <xdr:cNvSpPr txBox="1"/>
      </xdr:nvSpPr>
      <xdr:spPr>
        <a:xfrm>
          <a:off x="21088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65217</xdr:rowOff>
    </xdr:from>
    <xdr:to>
      <xdr:col>107</xdr:col>
      <xdr:colOff>101600</xdr:colOff>
      <xdr:row>55</xdr:row>
      <xdr:rowOff>166817</xdr:rowOff>
    </xdr:to>
    <xdr:sp macro="" textlink="">
      <xdr:nvSpPr>
        <xdr:cNvPr id="825" name="楕円 824"/>
        <xdr:cNvSpPr/>
      </xdr:nvSpPr>
      <xdr:spPr>
        <a:xfrm>
          <a:off x="20383500" y="94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11894</xdr:rowOff>
    </xdr:from>
    <xdr:ext cx="469744" cy="259045"/>
    <xdr:sp macro="" textlink="">
      <xdr:nvSpPr>
        <xdr:cNvPr id="826" name="テキスト ボックス 825"/>
        <xdr:cNvSpPr txBox="1"/>
      </xdr:nvSpPr>
      <xdr:spPr>
        <a:xfrm>
          <a:off x="20199428" y="92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154554</xdr:rowOff>
    </xdr:from>
    <xdr:to>
      <xdr:col>102</xdr:col>
      <xdr:colOff>165100</xdr:colOff>
      <xdr:row>56</xdr:row>
      <xdr:rowOff>84704</xdr:rowOff>
    </xdr:to>
    <xdr:sp macro="" textlink="">
      <xdr:nvSpPr>
        <xdr:cNvPr id="827" name="楕円 826"/>
        <xdr:cNvSpPr/>
      </xdr:nvSpPr>
      <xdr:spPr>
        <a:xfrm>
          <a:off x="194945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101231</xdr:rowOff>
    </xdr:from>
    <xdr:ext cx="469744" cy="259045"/>
    <xdr:sp macro="" textlink="">
      <xdr:nvSpPr>
        <xdr:cNvPr id="828" name="テキスト ボックス 827"/>
        <xdr:cNvSpPr txBox="1"/>
      </xdr:nvSpPr>
      <xdr:spPr>
        <a:xfrm>
          <a:off x="19310428" y="935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95758</xdr:rowOff>
    </xdr:from>
    <xdr:to>
      <xdr:col>98</xdr:col>
      <xdr:colOff>38100</xdr:colOff>
      <xdr:row>55</xdr:row>
      <xdr:rowOff>25908</xdr:rowOff>
    </xdr:to>
    <xdr:sp macro="" textlink="">
      <xdr:nvSpPr>
        <xdr:cNvPr id="829" name="楕円 828"/>
        <xdr:cNvSpPr/>
      </xdr:nvSpPr>
      <xdr:spPr>
        <a:xfrm>
          <a:off x="18605500" y="93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42435</xdr:rowOff>
    </xdr:from>
    <xdr:ext cx="469744" cy="259045"/>
    <xdr:sp macro="" textlink="">
      <xdr:nvSpPr>
        <xdr:cNvPr id="830" name="テキスト ボックス 829"/>
        <xdr:cNvSpPr txBox="1"/>
      </xdr:nvSpPr>
      <xdr:spPr>
        <a:xfrm>
          <a:off x="18421428" y="912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5" name="直線コネクタ 854"/>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6"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7" name="直線コネクタ 856"/>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8"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9" name="直線コネクタ 858"/>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30125</xdr:rowOff>
    </xdr:from>
    <xdr:to>
      <xdr:col>116</xdr:col>
      <xdr:colOff>63500</xdr:colOff>
      <xdr:row>72</xdr:row>
      <xdr:rowOff>139929</xdr:rowOff>
    </xdr:to>
    <xdr:cxnSp macro="">
      <xdr:nvCxnSpPr>
        <xdr:cNvPr id="860" name="直線コネクタ 859"/>
        <xdr:cNvCxnSpPr/>
      </xdr:nvCxnSpPr>
      <xdr:spPr>
        <a:xfrm flipV="1">
          <a:off x="21323300" y="12374525"/>
          <a:ext cx="8382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61"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2" name="フローチャート: 判断 861"/>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98552</xdr:rowOff>
    </xdr:from>
    <xdr:to>
      <xdr:col>111</xdr:col>
      <xdr:colOff>177800</xdr:colOff>
      <xdr:row>72</xdr:row>
      <xdr:rowOff>139929</xdr:rowOff>
    </xdr:to>
    <xdr:cxnSp macro="">
      <xdr:nvCxnSpPr>
        <xdr:cNvPr id="863" name="直線コネクタ 862"/>
        <xdr:cNvCxnSpPr/>
      </xdr:nvCxnSpPr>
      <xdr:spPr>
        <a:xfrm>
          <a:off x="20434300" y="12100052"/>
          <a:ext cx="889000" cy="3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4" name="フローチャート: 判断 863"/>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5" name="テキスト ボックス 864"/>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98552</xdr:rowOff>
    </xdr:from>
    <xdr:to>
      <xdr:col>107</xdr:col>
      <xdr:colOff>50800</xdr:colOff>
      <xdr:row>71</xdr:row>
      <xdr:rowOff>158903</xdr:rowOff>
    </xdr:to>
    <xdr:cxnSp macro="">
      <xdr:nvCxnSpPr>
        <xdr:cNvPr id="866" name="直線コネクタ 865"/>
        <xdr:cNvCxnSpPr/>
      </xdr:nvCxnSpPr>
      <xdr:spPr>
        <a:xfrm flipV="1">
          <a:off x="19545300" y="12100052"/>
          <a:ext cx="889000" cy="23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7" name="フローチャート: 判断 866"/>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68" name="テキスト ボックス 867"/>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144805</xdr:rowOff>
    </xdr:from>
    <xdr:to>
      <xdr:col>102</xdr:col>
      <xdr:colOff>114300</xdr:colOff>
      <xdr:row>71</xdr:row>
      <xdr:rowOff>158903</xdr:rowOff>
    </xdr:to>
    <xdr:cxnSp macro="">
      <xdr:nvCxnSpPr>
        <xdr:cNvPr id="869" name="直線コネクタ 868"/>
        <xdr:cNvCxnSpPr/>
      </xdr:nvCxnSpPr>
      <xdr:spPr>
        <a:xfrm>
          <a:off x="18656300" y="12146305"/>
          <a:ext cx="889000" cy="18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0" name="フローチャート: 判断 869"/>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1" name="テキスト ボックス 870"/>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2" name="フローチャート: 判断 871"/>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3" name="テキスト ボックス 872"/>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150775</xdr:rowOff>
    </xdr:from>
    <xdr:to>
      <xdr:col>116</xdr:col>
      <xdr:colOff>114300</xdr:colOff>
      <xdr:row>72</xdr:row>
      <xdr:rowOff>80925</xdr:rowOff>
    </xdr:to>
    <xdr:sp macro="" textlink="">
      <xdr:nvSpPr>
        <xdr:cNvPr id="879" name="楕円 878"/>
        <xdr:cNvSpPr/>
      </xdr:nvSpPr>
      <xdr:spPr>
        <a:xfrm>
          <a:off x="221107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2202</xdr:rowOff>
    </xdr:from>
    <xdr:ext cx="534377" cy="259045"/>
    <xdr:sp macro="" textlink="">
      <xdr:nvSpPr>
        <xdr:cNvPr id="880" name="繰出金該当値テキスト"/>
        <xdr:cNvSpPr txBox="1"/>
      </xdr:nvSpPr>
      <xdr:spPr>
        <a:xfrm>
          <a:off x="22212300" y="121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89129</xdr:rowOff>
    </xdr:from>
    <xdr:to>
      <xdr:col>112</xdr:col>
      <xdr:colOff>38100</xdr:colOff>
      <xdr:row>73</xdr:row>
      <xdr:rowOff>19279</xdr:rowOff>
    </xdr:to>
    <xdr:sp macro="" textlink="">
      <xdr:nvSpPr>
        <xdr:cNvPr id="881" name="楕円 880"/>
        <xdr:cNvSpPr/>
      </xdr:nvSpPr>
      <xdr:spPr>
        <a:xfrm>
          <a:off x="21272500" y="12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35806</xdr:rowOff>
    </xdr:from>
    <xdr:ext cx="534377" cy="259045"/>
    <xdr:sp macro="" textlink="">
      <xdr:nvSpPr>
        <xdr:cNvPr id="882" name="テキスト ボックス 881"/>
        <xdr:cNvSpPr txBox="1"/>
      </xdr:nvSpPr>
      <xdr:spPr>
        <a:xfrm>
          <a:off x="21056111" y="122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47752</xdr:rowOff>
    </xdr:from>
    <xdr:to>
      <xdr:col>107</xdr:col>
      <xdr:colOff>101600</xdr:colOff>
      <xdr:row>70</xdr:row>
      <xdr:rowOff>149352</xdr:rowOff>
    </xdr:to>
    <xdr:sp macro="" textlink="">
      <xdr:nvSpPr>
        <xdr:cNvPr id="883" name="楕円 882"/>
        <xdr:cNvSpPr/>
      </xdr:nvSpPr>
      <xdr:spPr>
        <a:xfrm>
          <a:off x="20383500" y="120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165879</xdr:rowOff>
    </xdr:from>
    <xdr:ext cx="534377" cy="259045"/>
    <xdr:sp macro="" textlink="">
      <xdr:nvSpPr>
        <xdr:cNvPr id="884" name="テキスト ボックス 883"/>
        <xdr:cNvSpPr txBox="1"/>
      </xdr:nvSpPr>
      <xdr:spPr>
        <a:xfrm>
          <a:off x="20167111" y="118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108103</xdr:rowOff>
    </xdr:from>
    <xdr:to>
      <xdr:col>102</xdr:col>
      <xdr:colOff>165100</xdr:colOff>
      <xdr:row>72</xdr:row>
      <xdr:rowOff>38253</xdr:rowOff>
    </xdr:to>
    <xdr:sp macro="" textlink="">
      <xdr:nvSpPr>
        <xdr:cNvPr id="885" name="楕円 884"/>
        <xdr:cNvSpPr/>
      </xdr:nvSpPr>
      <xdr:spPr>
        <a:xfrm>
          <a:off x="19494500" y="12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54780</xdr:rowOff>
    </xdr:from>
    <xdr:ext cx="534377" cy="259045"/>
    <xdr:sp macro="" textlink="">
      <xdr:nvSpPr>
        <xdr:cNvPr id="886" name="テキスト ボックス 885"/>
        <xdr:cNvSpPr txBox="1"/>
      </xdr:nvSpPr>
      <xdr:spPr>
        <a:xfrm>
          <a:off x="19278111" y="120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94005</xdr:rowOff>
    </xdr:from>
    <xdr:to>
      <xdr:col>98</xdr:col>
      <xdr:colOff>38100</xdr:colOff>
      <xdr:row>71</xdr:row>
      <xdr:rowOff>24155</xdr:rowOff>
    </xdr:to>
    <xdr:sp macro="" textlink="">
      <xdr:nvSpPr>
        <xdr:cNvPr id="887" name="楕円 886"/>
        <xdr:cNvSpPr/>
      </xdr:nvSpPr>
      <xdr:spPr>
        <a:xfrm>
          <a:off x="18605500" y="120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40682</xdr:rowOff>
    </xdr:from>
    <xdr:ext cx="534377" cy="259045"/>
    <xdr:sp macro="" textlink="">
      <xdr:nvSpPr>
        <xdr:cNvPr id="888" name="テキスト ボックス 887"/>
        <xdr:cNvSpPr txBox="1"/>
      </xdr:nvSpPr>
      <xdr:spPr>
        <a:xfrm>
          <a:off x="18389111" y="118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427,403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このうち、扶助費は増加傾向にあり、住民一人当たり</a:t>
          </a:r>
          <a:r>
            <a:rPr kumimoji="1" lang="en-US" altLang="ja-JP" sz="1300">
              <a:latin typeface="ＭＳ Ｐゴシック" panose="020B0600070205080204" pitchFamily="50" charset="-128"/>
              <a:ea typeface="ＭＳ Ｐゴシック" panose="020B0600070205080204" pitchFamily="50" charset="-128"/>
            </a:rPr>
            <a:t>147,760</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16,106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これは、待機児童の解消を図るため、新たに私立認可保育園を開設するなど、子育て世代への支援に重点的に取り組んだことが主な要因である。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214,644
196,080
10.16
94,090,789
91,739,511
2,313,166
58,465,295
18,482,786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127290</xdr:rowOff>
    </xdr:from>
    <xdr:to>
      <xdr:col>24</xdr:col>
      <xdr:colOff>63500</xdr:colOff>
      <xdr:row>36</xdr:row>
      <xdr:rowOff>153743</xdr:rowOff>
    </xdr:to>
    <xdr:cxnSp macro="">
      <xdr:nvCxnSpPr>
        <xdr:cNvPr id="62" name="直線コネクタ 61"/>
        <xdr:cNvCxnSpPr/>
      </xdr:nvCxnSpPr>
      <xdr:spPr>
        <a:xfrm>
          <a:off x="3797300" y="6299490"/>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102308</xdr:rowOff>
    </xdr:from>
    <xdr:to>
      <xdr:col>19</xdr:col>
      <xdr:colOff>177800</xdr:colOff>
      <xdr:row>36</xdr:row>
      <xdr:rowOff>127290</xdr:rowOff>
    </xdr:to>
    <xdr:cxnSp macro="">
      <xdr:nvCxnSpPr>
        <xdr:cNvPr id="65" name="直線コネクタ 64"/>
        <xdr:cNvCxnSpPr/>
      </xdr:nvCxnSpPr>
      <xdr:spPr>
        <a:xfrm>
          <a:off x="2908300" y="6274508"/>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102308</xdr:rowOff>
    </xdr:from>
    <xdr:to>
      <xdr:col>15</xdr:col>
      <xdr:colOff>50800</xdr:colOff>
      <xdr:row>36</xdr:row>
      <xdr:rowOff>125984</xdr:rowOff>
    </xdr:to>
    <xdr:cxnSp macro="">
      <xdr:nvCxnSpPr>
        <xdr:cNvPr id="68" name="直線コネクタ 67"/>
        <xdr:cNvCxnSpPr/>
      </xdr:nvCxnSpPr>
      <xdr:spPr>
        <a:xfrm flipV="1">
          <a:off x="2019300" y="6274508"/>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125984</xdr:rowOff>
    </xdr:from>
    <xdr:to>
      <xdr:col>10</xdr:col>
      <xdr:colOff>114300</xdr:colOff>
      <xdr:row>36</xdr:row>
      <xdr:rowOff>131536</xdr:rowOff>
    </xdr:to>
    <xdr:cxnSp macro="">
      <xdr:nvCxnSpPr>
        <xdr:cNvPr id="71" name="直線コネクタ 70"/>
        <xdr:cNvCxnSpPr/>
      </xdr:nvCxnSpPr>
      <xdr:spPr>
        <a:xfrm flipV="1">
          <a:off x="1130300" y="629818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102943</xdr:rowOff>
    </xdr:from>
    <xdr:to>
      <xdr:col>24</xdr:col>
      <xdr:colOff>114300</xdr:colOff>
      <xdr:row>37</xdr:row>
      <xdr:rowOff>33093</xdr:rowOff>
    </xdr:to>
    <xdr:sp macro="" textlink="">
      <xdr:nvSpPr>
        <xdr:cNvPr id="81" name="楕円 80"/>
        <xdr:cNvSpPr/>
      </xdr:nvSpPr>
      <xdr:spPr>
        <a:xfrm>
          <a:off x="45847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125820</xdr:rowOff>
    </xdr:from>
    <xdr:ext cx="469744" cy="259045"/>
    <xdr:sp macro="" textlink="">
      <xdr:nvSpPr>
        <xdr:cNvPr id="82" name="議会費該当値テキスト"/>
        <xdr:cNvSpPr txBox="1"/>
      </xdr:nvSpPr>
      <xdr:spPr>
        <a:xfrm>
          <a:off x="4686300" y="612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76490</xdr:rowOff>
    </xdr:from>
    <xdr:to>
      <xdr:col>20</xdr:col>
      <xdr:colOff>38100</xdr:colOff>
      <xdr:row>37</xdr:row>
      <xdr:rowOff>6640</xdr:rowOff>
    </xdr:to>
    <xdr:sp macro="" textlink="">
      <xdr:nvSpPr>
        <xdr:cNvPr id="83" name="楕円 82"/>
        <xdr:cNvSpPr/>
      </xdr:nvSpPr>
      <xdr:spPr>
        <a:xfrm>
          <a:off x="3746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23167</xdr:rowOff>
    </xdr:from>
    <xdr:ext cx="469744" cy="259045"/>
    <xdr:sp macro="" textlink="">
      <xdr:nvSpPr>
        <xdr:cNvPr id="84" name="テキスト ボックス 83"/>
        <xdr:cNvSpPr txBox="1"/>
      </xdr:nvSpPr>
      <xdr:spPr>
        <a:xfrm>
          <a:off x="3562428" y="602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51508</xdr:rowOff>
    </xdr:from>
    <xdr:to>
      <xdr:col>15</xdr:col>
      <xdr:colOff>101600</xdr:colOff>
      <xdr:row>36</xdr:row>
      <xdr:rowOff>153108</xdr:rowOff>
    </xdr:to>
    <xdr:sp macro="" textlink="">
      <xdr:nvSpPr>
        <xdr:cNvPr id="85" name="楕円 84"/>
        <xdr:cNvSpPr/>
      </xdr:nvSpPr>
      <xdr:spPr>
        <a:xfrm>
          <a:off x="2857500" y="6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169635</xdr:rowOff>
    </xdr:from>
    <xdr:ext cx="469744" cy="259045"/>
    <xdr:sp macro="" textlink="">
      <xdr:nvSpPr>
        <xdr:cNvPr id="86" name="テキスト ボックス 85"/>
        <xdr:cNvSpPr txBox="1"/>
      </xdr:nvSpPr>
      <xdr:spPr>
        <a:xfrm>
          <a:off x="2673428" y="59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75184</xdr:rowOff>
    </xdr:from>
    <xdr:to>
      <xdr:col>10</xdr:col>
      <xdr:colOff>165100</xdr:colOff>
      <xdr:row>37</xdr:row>
      <xdr:rowOff>5334</xdr:rowOff>
    </xdr:to>
    <xdr:sp macro="" textlink="">
      <xdr:nvSpPr>
        <xdr:cNvPr id="87" name="楕円 86"/>
        <xdr:cNvSpPr/>
      </xdr:nvSpPr>
      <xdr:spPr>
        <a:xfrm>
          <a:off x="196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21861</xdr:rowOff>
    </xdr:from>
    <xdr:ext cx="469744" cy="259045"/>
    <xdr:sp macro="" textlink="">
      <xdr:nvSpPr>
        <xdr:cNvPr id="88" name="テキスト ボックス 87"/>
        <xdr:cNvSpPr txBox="1"/>
      </xdr:nvSpPr>
      <xdr:spPr>
        <a:xfrm>
          <a:off x="1784428"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80736</xdr:rowOff>
    </xdr:from>
    <xdr:to>
      <xdr:col>6</xdr:col>
      <xdr:colOff>38100</xdr:colOff>
      <xdr:row>37</xdr:row>
      <xdr:rowOff>10886</xdr:rowOff>
    </xdr:to>
    <xdr:sp macro="" textlink="">
      <xdr:nvSpPr>
        <xdr:cNvPr id="89" name="楕円 88"/>
        <xdr:cNvSpPr/>
      </xdr:nvSpPr>
      <xdr:spPr>
        <a:xfrm>
          <a:off x="1079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27413</xdr:rowOff>
    </xdr:from>
    <xdr:ext cx="469744" cy="259045"/>
    <xdr:sp macro="" textlink="">
      <xdr:nvSpPr>
        <xdr:cNvPr id="90" name="テキスト ボックス 89"/>
        <xdr:cNvSpPr txBox="1"/>
      </xdr:nvSpPr>
      <xdr:spPr>
        <a:xfrm>
          <a:off x="895428"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134083</xdr:rowOff>
    </xdr:from>
    <xdr:to>
      <xdr:col>24</xdr:col>
      <xdr:colOff>63500</xdr:colOff>
      <xdr:row>58</xdr:row>
      <xdr:rowOff>70979</xdr:rowOff>
    </xdr:to>
    <xdr:cxnSp macro="">
      <xdr:nvCxnSpPr>
        <xdr:cNvPr id="122" name="直線コネクタ 121"/>
        <xdr:cNvCxnSpPr/>
      </xdr:nvCxnSpPr>
      <xdr:spPr>
        <a:xfrm>
          <a:off x="3797300" y="9906733"/>
          <a:ext cx="838200" cy="10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134083</xdr:rowOff>
    </xdr:from>
    <xdr:to>
      <xdr:col>19</xdr:col>
      <xdr:colOff>177800</xdr:colOff>
      <xdr:row>58</xdr:row>
      <xdr:rowOff>6807</xdr:rowOff>
    </xdr:to>
    <xdr:cxnSp macro="">
      <xdr:nvCxnSpPr>
        <xdr:cNvPr id="125" name="直線コネクタ 124"/>
        <xdr:cNvCxnSpPr/>
      </xdr:nvCxnSpPr>
      <xdr:spPr>
        <a:xfrm flipV="1">
          <a:off x="2908300" y="9906733"/>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6807</xdr:rowOff>
    </xdr:from>
    <xdr:to>
      <xdr:col>15</xdr:col>
      <xdr:colOff>50800</xdr:colOff>
      <xdr:row>58</xdr:row>
      <xdr:rowOff>23833</xdr:rowOff>
    </xdr:to>
    <xdr:cxnSp macro="">
      <xdr:nvCxnSpPr>
        <xdr:cNvPr id="128" name="直線コネクタ 127"/>
        <xdr:cNvCxnSpPr/>
      </xdr:nvCxnSpPr>
      <xdr:spPr>
        <a:xfrm flipV="1">
          <a:off x="2019300" y="9950907"/>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23833</xdr:rowOff>
    </xdr:from>
    <xdr:to>
      <xdr:col>10</xdr:col>
      <xdr:colOff>114300</xdr:colOff>
      <xdr:row>58</xdr:row>
      <xdr:rowOff>87165</xdr:rowOff>
    </xdr:to>
    <xdr:cxnSp macro="">
      <xdr:nvCxnSpPr>
        <xdr:cNvPr id="131" name="直線コネクタ 130"/>
        <xdr:cNvCxnSpPr/>
      </xdr:nvCxnSpPr>
      <xdr:spPr>
        <a:xfrm flipV="1">
          <a:off x="1130300" y="9967933"/>
          <a:ext cx="889000" cy="6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20179</xdr:rowOff>
    </xdr:from>
    <xdr:to>
      <xdr:col>24</xdr:col>
      <xdr:colOff>114300</xdr:colOff>
      <xdr:row>58</xdr:row>
      <xdr:rowOff>121779</xdr:rowOff>
    </xdr:to>
    <xdr:sp macro="" textlink="">
      <xdr:nvSpPr>
        <xdr:cNvPr id="141" name="楕円 140"/>
        <xdr:cNvSpPr/>
      </xdr:nvSpPr>
      <xdr:spPr>
        <a:xfrm>
          <a:off x="45847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43056</xdr:rowOff>
    </xdr:from>
    <xdr:ext cx="534377" cy="259045"/>
    <xdr:sp macro="" textlink="">
      <xdr:nvSpPr>
        <xdr:cNvPr id="142" name="総務費該当値テキスト"/>
        <xdr:cNvSpPr txBox="1"/>
      </xdr:nvSpPr>
      <xdr:spPr>
        <a:xfrm>
          <a:off x="4686300" y="98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83283</xdr:rowOff>
    </xdr:from>
    <xdr:to>
      <xdr:col>20</xdr:col>
      <xdr:colOff>38100</xdr:colOff>
      <xdr:row>58</xdr:row>
      <xdr:rowOff>13433</xdr:rowOff>
    </xdr:to>
    <xdr:sp macro="" textlink="">
      <xdr:nvSpPr>
        <xdr:cNvPr id="143" name="楕円 142"/>
        <xdr:cNvSpPr/>
      </xdr:nvSpPr>
      <xdr:spPr>
        <a:xfrm>
          <a:off x="3746500" y="98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29960</xdr:rowOff>
    </xdr:from>
    <xdr:ext cx="534377" cy="259045"/>
    <xdr:sp macro="" textlink="">
      <xdr:nvSpPr>
        <xdr:cNvPr id="144" name="テキスト ボックス 143"/>
        <xdr:cNvSpPr txBox="1"/>
      </xdr:nvSpPr>
      <xdr:spPr>
        <a:xfrm>
          <a:off x="3530111" y="96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127457</xdr:rowOff>
    </xdr:from>
    <xdr:to>
      <xdr:col>15</xdr:col>
      <xdr:colOff>101600</xdr:colOff>
      <xdr:row>58</xdr:row>
      <xdr:rowOff>57607</xdr:rowOff>
    </xdr:to>
    <xdr:sp macro="" textlink="">
      <xdr:nvSpPr>
        <xdr:cNvPr id="145" name="楕円 144"/>
        <xdr:cNvSpPr/>
      </xdr:nvSpPr>
      <xdr:spPr>
        <a:xfrm>
          <a:off x="2857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74134</xdr:rowOff>
    </xdr:from>
    <xdr:ext cx="534377" cy="259045"/>
    <xdr:sp macro="" textlink="">
      <xdr:nvSpPr>
        <xdr:cNvPr id="146" name="テキスト ボックス 145"/>
        <xdr:cNvSpPr txBox="1"/>
      </xdr:nvSpPr>
      <xdr:spPr>
        <a:xfrm>
          <a:off x="2641111" y="96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144483</xdr:rowOff>
    </xdr:from>
    <xdr:to>
      <xdr:col>10</xdr:col>
      <xdr:colOff>165100</xdr:colOff>
      <xdr:row>58</xdr:row>
      <xdr:rowOff>74633</xdr:rowOff>
    </xdr:to>
    <xdr:sp macro="" textlink="">
      <xdr:nvSpPr>
        <xdr:cNvPr id="147" name="楕円 146"/>
        <xdr:cNvSpPr/>
      </xdr:nvSpPr>
      <xdr:spPr>
        <a:xfrm>
          <a:off x="1968500" y="99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91160</xdr:rowOff>
    </xdr:from>
    <xdr:ext cx="534377" cy="259045"/>
    <xdr:sp macro="" textlink="">
      <xdr:nvSpPr>
        <xdr:cNvPr id="148" name="テキスト ボックス 147"/>
        <xdr:cNvSpPr txBox="1"/>
      </xdr:nvSpPr>
      <xdr:spPr>
        <a:xfrm>
          <a:off x="1752111" y="96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36365</xdr:rowOff>
    </xdr:from>
    <xdr:to>
      <xdr:col>6</xdr:col>
      <xdr:colOff>38100</xdr:colOff>
      <xdr:row>58</xdr:row>
      <xdr:rowOff>137965</xdr:rowOff>
    </xdr:to>
    <xdr:sp macro="" textlink="">
      <xdr:nvSpPr>
        <xdr:cNvPr id="149" name="楕円 148"/>
        <xdr:cNvSpPr/>
      </xdr:nvSpPr>
      <xdr:spPr>
        <a:xfrm>
          <a:off x="1079500" y="99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154492</xdr:rowOff>
    </xdr:from>
    <xdr:ext cx="534377" cy="259045"/>
    <xdr:sp macro="" textlink="">
      <xdr:nvSpPr>
        <xdr:cNvPr id="150" name="テキスト ボックス 149"/>
        <xdr:cNvSpPr txBox="1"/>
      </xdr:nvSpPr>
      <xdr:spPr>
        <a:xfrm>
          <a:off x="863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29248</xdr:rowOff>
    </xdr:from>
    <xdr:to>
      <xdr:col>24</xdr:col>
      <xdr:colOff>63500</xdr:colOff>
      <xdr:row>72</xdr:row>
      <xdr:rowOff>80163</xdr:rowOff>
    </xdr:to>
    <xdr:cxnSp macro="">
      <xdr:nvCxnSpPr>
        <xdr:cNvPr id="180" name="直線コネクタ 179"/>
        <xdr:cNvCxnSpPr/>
      </xdr:nvCxnSpPr>
      <xdr:spPr>
        <a:xfrm>
          <a:off x="3797300" y="12373648"/>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29248</xdr:rowOff>
    </xdr:from>
    <xdr:to>
      <xdr:col>19</xdr:col>
      <xdr:colOff>177800</xdr:colOff>
      <xdr:row>72</xdr:row>
      <xdr:rowOff>170511</xdr:rowOff>
    </xdr:to>
    <xdr:cxnSp macro="">
      <xdr:nvCxnSpPr>
        <xdr:cNvPr id="183" name="直線コネクタ 182"/>
        <xdr:cNvCxnSpPr/>
      </xdr:nvCxnSpPr>
      <xdr:spPr>
        <a:xfrm flipV="1">
          <a:off x="2908300" y="12373648"/>
          <a:ext cx="889000" cy="1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170511</xdr:rowOff>
    </xdr:from>
    <xdr:to>
      <xdr:col>15</xdr:col>
      <xdr:colOff>50800</xdr:colOff>
      <xdr:row>73</xdr:row>
      <xdr:rowOff>77863</xdr:rowOff>
    </xdr:to>
    <xdr:cxnSp macro="">
      <xdr:nvCxnSpPr>
        <xdr:cNvPr id="186" name="直線コネクタ 185"/>
        <xdr:cNvCxnSpPr/>
      </xdr:nvCxnSpPr>
      <xdr:spPr>
        <a:xfrm flipV="1">
          <a:off x="2019300" y="12514911"/>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77863</xdr:rowOff>
    </xdr:from>
    <xdr:to>
      <xdr:col>10</xdr:col>
      <xdr:colOff>114300</xdr:colOff>
      <xdr:row>74</xdr:row>
      <xdr:rowOff>8280</xdr:rowOff>
    </xdr:to>
    <xdr:cxnSp macro="">
      <xdr:nvCxnSpPr>
        <xdr:cNvPr id="189" name="直線コネクタ 188"/>
        <xdr:cNvCxnSpPr/>
      </xdr:nvCxnSpPr>
      <xdr:spPr>
        <a:xfrm flipV="1">
          <a:off x="1130300" y="12593713"/>
          <a:ext cx="88900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29363</xdr:rowOff>
    </xdr:from>
    <xdr:to>
      <xdr:col>24</xdr:col>
      <xdr:colOff>114300</xdr:colOff>
      <xdr:row>72</xdr:row>
      <xdr:rowOff>130963</xdr:rowOff>
    </xdr:to>
    <xdr:sp macro="" textlink="">
      <xdr:nvSpPr>
        <xdr:cNvPr id="199" name="楕円 198"/>
        <xdr:cNvSpPr/>
      </xdr:nvSpPr>
      <xdr:spPr>
        <a:xfrm>
          <a:off x="4584700" y="123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52240</xdr:rowOff>
    </xdr:from>
    <xdr:ext cx="599010" cy="259045"/>
    <xdr:sp macro="" textlink="">
      <xdr:nvSpPr>
        <xdr:cNvPr id="200" name="民生費該当値テキスト"/>
        <xdr:cNvSpPr txBox="1"/>
      </xdr:nvSpPr>
      <xdr:spPr>
        <a:xfrm>
          <a:off x="4686300" y="1222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149898</xdr:rowOff>
    </xdr:from>
    <xdr:to>
      <xdr:col>20</xdr:col>
      <xdr:colOff>38100</xdr:colOff>
      <xdr:row>72</xdr:row>
      <xdr:rowOff>80048</xdr:rowOff>
    </xdr:to>
    <xdr:sp macro="" textlink="">
      <xdr:nvSpPr>
        <xdr:cNvPr id="201" name="楕円 200"/>
        <xdr:cNvSpPr/>
      </xdr:nvSpPr>
      <xdr:spPr>
        <a:xfrm>
          <a:off x="3746500" y="123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96575</xdr:rowOff>
    </xdr:from>
    <xdr:ext cx="599010" cy="259045"/>
    <xdr:sp macro="" textlink="">
      <xdr:nvSpPr>
        <xdr:cNvPr id="202" name="テキスト ボックス 201"/>
        <xdr:cNvSpPr txBox="1"/>
      </xdr:nvSpPr>
      <xdr:spPr>
        <a:xfrm>
          <a:off x="3497795" y="1209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119711</xdr:rowOff>
    </xdr:from>
    <xdr:to>
      <xdr:col>15</xdr:col>
      <xdr:colOff>101600</xdr:colOff>
      <xdr:row>73</xdr:row>
      <xdr:rowOff>49861</xdr:rowOff>
    </xdr:to>
    <xdr:sp macro="" textlink="">
      <xdr:nvSpPr>
        <xdr:cNvPr id="203" name="楕円 202"/>
        <xdr:cNvSpPr/>
      </xdr:nvSpPr>
      <xdr:spPr>
        <a:xfrm>
          <a:off x="2857500" y="1246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66388</xdr:rowOff>
    </xdr:from>
    <xdr:ext cx="599010" cy="259045"/>
    <xdr:sp macro="" textlink="">
      <xdr:nvSpPr>
        <xdr:cNvPr id="204" name="テキスト ボックス 203"/>
        <xdr:cNvSpPr txBox="1"/>
      </xdr:nvSpPr>
      <xdr:spPr>
        <a:xfrm>
          <a:off x="2608795" y="1223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27063</xdr:rowOff>
    </xdr:from>
    <xdr:to>
      <xdr:col>10</xdr:col>
      <xdr:colOff>165100</xdr:colOff>
      <xdr:row>73</xdr:row>
      <xdr:rowOff>128663</xdr:rowOff>
    </xdr:to>
    <xdr:sp macro="" textlink="">
      <xdr:nvSpPr>
        <xdr:cNvPr id="205" name="楕円 204"/>
        <xdr:cNvSpPr/>
      </xdr:nvSpPr>
      <xdr:spPr>
        <a:xfrm>
          <a:off x="1968500" y="125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145190</xdr:rowOff>
    </xdr:from>
    <xdr:ext cx="599010" cy="259045"/>
    <xdr:sp macro="" textlink="">
      <xdr:nvSpPr>
        <xdr:cNvPr id="206" name="テキスト ボックス 205"/>
        <xdr:cNvSpPr txBox="1"/>
      </xdr:nvSpPr>
      <xdr:spPr>
        <a:xfrm>
          <a:off x="1719795" y="123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128930</xdr:rowOff>
    </xdr:from>
    <xdr:to>
      <xdr:col>6</xdr:col>
      <xdr:colOff>38100</xdr:colOff>
      <xdr:row>74</xdr:row>
      <xdr:rowOff>59080</xdr:rowOff>
    </xdr:to>
    <xdr:sp macro="" textlink="">
      <xdr:nvSpPr>
        <xdr:cNvPr id="207" name="楕円 206"/>
        <xdr:cNvSpPr/>
      </xdr:nvSpPr>
      <xdr:spPr>
        <a:xfrm>
          <a:off x="1079500" y="126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75607</xdr:rowOff>
    </xdr:from>
    <xdr:ext cx="599010" cy="259045"/>
    <xdr:sp macro="" textlink="">
      <xdr:nvSpPr>
        <xdr:cNvPr id="208" name="テキスト ボックス 207"/>
        <xdr:cNvSpPr txBox="1"/>
      </xdr:nvSpPr>
      <xdr:spPr>
        <a:xfrm>
          <a:off x="830795" y="1242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35390</xdr:rowOff>
    </xdr:from>
    <xdr:to>
      <xdr:col>24</xdr:col>
      <xdr:colOff>63500</xdr:colOff>
      <xdr:row>97</xdr:row>
      <xdr:rowOff>48031</xdr:rowOff>
    </xdr:to>
    <xdr:cxnSp macro="">
      <xdr:nvCxnSpPr>
        <xdr:cNvPr id="236" name="直線コネクタ 235"/>
        <xdr:cNvCxnSpPr/>
      </xdr:nvCxnSpPr>
      <xdr:spPr>
        <a:xfrm>
          <a:off x="3797300" y="16666040"/>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35390</xdr:rowOff>
    </xdr:from>
    <xdr:to>
      <xdr:col>19</xdr:col>
      <xdr:colOff>177800</xdr:colOff>
      <xdr:row>97</xdr:row>
      <xdr:rowOff>68856</xdr:rowOff>
    </xdr:to>
    <xdr:cxnSp macro="">
      <xdr:nvCxnSpPr>
        <xdr:cNvPr id="239" name="直線コネクタ 238"/>
        <xdr:cNvCxnSpPr/>
      </xdr:nvCxnSpPr>
      <xdr:spPr>
        <a:xfrm flipV="1">
          <a:off x="2908300" y="16666040"/>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68856</xdr:rowOff>
    </xdr:from>
    <xdr:to>
      <xdr:col>15</xdr:col>
      <xdr:colOff>50800</xdr:colOff>
      <xdr:row>97</xdr:row>
      <xdr:rowOff>77223</xdr:rowOff>
    </xdr:to>
    <xdr:cxnSp macro="">
      <xdr:nvCxnSpPr>
        <xdr:cNvPr id="242" name="直線コネクタ 241"/>
        <xdr:cNvCxnSpPr/>
      </xdr:nvCxnSpPr>
      <xdr:spPr>
        <a:xfrm flipV="1">
          <a:off x="2019300" y="1669950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77223</xdr:rowOff>
    </xdr:from>
    <xdr:to>
      <xdr:col>10</xdr:col>
      <xdr:colOff>114300</xdr:colOff>
      <xdr:row>97</xdr:row>
      <xdr:rowOff>77657</xdr:rowOff>
    </xdr:to>
    <xdr:cxnSp macro="">
      <xdr:nvCxnSpPr>
        <xdr:cNvPr id="245" name="直線コネクタ 244"/>
        <xdr:cNvCxnSpPr/>
      </xdr:nvCxnSpPr>
      <xdr:spPr>
        <a:xfrm flipV="1">
          <a:off x="1130300" y="16707873"/>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7" name="テキスト ボックス 246"/>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168681</xdr:rowOff>
    </xdr:from>
    <xdr:to>
      <xdr:col>24</xdr:col>
      <xdr:colOff>114300</xdr:colOff>
      <xdr:row>97</xdr:row>
      <xdr:rowOff>98831</xdr:rowOff>
    </xdr:to>
    <xdr:sp macro="" textlink="">
      <xdr:nvSpPr>
        <xdr:cNvPr id="255" name="楕円 254"/>
        <xdr:cNvSpPr/>
      </xdr:nvSpPr>
      <xdr:spPr>
        <a:xfrm>
          <a:off x="4584700" y="166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20108</xdr:rowOff>
    </xdr:from>
    <xdr:ext cx="534377" cy="259045"/>
    <xdr:sp macro="" textlink="">
      <xdr:nvSpPr>
        <xdr:cNvPr id="256" name="衛生費該当値テキスト"/>
        <xdr:cNvSpPr txBox="1"/>
      </xdr:nvSpPr>
      <xdr:spPr>
        <a:xfrm>
          <a:off x="4686300" y="164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156040</xdr:rowOff>
    </xdr:from>
    <xdr:to>
      <xdr:col>20</xdr:col>
      <xdr:colOff>38100</xdr:colOff>
      <xdr:row>97</xdr:row>
      <xdr:rowOff>86190</xdr:rowOff>
    </xdr:to>
    <xdr:sp macro="" textlink="">
      <xdr:nvSpPr>
        <xdr:cNvPr id="257" name="楕円 256"/>
        <xdr:cNvSpPr/>
      </xdr:nvSpPr>
      <xdr:spPr>
        <a:xfrm>
          <a:off x="3746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102717</xdr:rowOff>
    </xdr:from>
    <xdr:ext cx="534377" cy="259045"/>
    <xdr:sp macro="" textlink="">
      <xdr:nvSpPr>
        <xdr:cNvPr id="258" name="テキスト ボックス 257"/>
        <xdr:cNvSpPr txBox="1"/>
      </xdr:nvSpPr>
      <xdr:spPr>
        <a:xfrm>
          <a:off x="3530111" y="163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18056</xdr:rowOff>
    </xdr:from>
    <xdr:to>
      <xdr:col>15</xdr:col>
      <xdr:colOff>101600</xdr:colOff>
      <xdr:row>97</xdr:row>
      <xdr:rowOff>119656</xdr:rowOff>
    </xdr:to>
    <xdr:sp macro="" textlink="">
      <xdr:nvSpPr>
        <xdr:cNvPr id="259" name="楕円 258"/>
        <xdr:cNvSpPr/>
      </xdr:nvSpPr>
      <xdr:spPr>
        <a:xfrm>
          <a:off x="2857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136183</xdr:rowOff>
    </xdr:from>
    <xdr:ext cx="534377" cy="259045"/>
    <xdr:sp macro="" textlink="">
      <xdr:nvSpPr>
        <xdr:cNvPr id="260" name="テキスト ボックス 259"/>
        <xdr:cNvSpPr txBox="1"/>
      </xdr:nvSpPr>
      <xdr:spPr>
        <a:xfrm>
          <a:off x="2641111" y="164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26423</xdr:rowOff>
    </xdr:from>
    <xdr:to>
      <xdr:col>10</xdr:col>
      <xdr:colOff>165100</xdr:colOff>
      <xdr:row>97</xdr:row>
      <xdr:rowOff>128023</xdr:rowOff>
    </xdr:to>
    <xdr:sp macro="" textlink="">
      <xdr:nvSpPr>
        <xdr:cNvPr id="261" name="楕円 260"/>
        <xdr:cNvSpPr/>
      </xdr:nvSpPr>
      <xdr:spPr>
        <a:xfrm>
          <a:off x="1968500" y="16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144550</xdr:rowOff>
    </xdr:from>
    <xdr:ext cx="534377" cy="259045"/>
    <xdr:sp macro="" textlink="">
      <xdr:nvSpPr>
        <xdr:cNvPr id="262" name="テキスト ボックス 261"/>
        <xdr:cNvSpPr txBox="1"/>
      </xdr:nvSpPr>
      <xdr:spPr>
        <a:xfrm>
          <a:off x="1752111" y="164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26857</xdr:rowOff>
    </xdr:from>
    <xdr:to>
      <xdr:col>6</xdr:col>
      <xdr:colOff>38100</xdr:colOff>
      <xdr:row>97</xdr:row>
      <xdr:rowOff>128457</xdr:rowOff>
    </xdr:to>
    <xdr:sp macro="" textlink="">
      <xdr:nvSpPr>
        <xdr:cNvPr id="263" name="楕円 262"/>
        <xdr:cNvSpPr/>
      </xdr:nvSpPr>
      <xdr:spPr>
        <a:xfrm>
          <a:off x="1079500" y="166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144984</xdr:rowOff>
    </xdr:from>
    <xdr:ext cx="534377" cy="259045"/>
    <xdr:sp macro="" textlink="">
      <xdr:nvSpPr>
        <xdr:cNvPr id="264" name="テキスト ボックス 263"/>
        <xdr:cNvSpPr txBox="1"/>
      </xdr:nvSpPr>
      <xdr:spPr>
        <a:xfrm>
          <a:off x="863111" y="164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39573</xdr:rowOff>
    </xdr:from>
    <xdr:to>
      <xdr:col>55</xdr:col>
      <xdr:colOff>0</xdr:colOff>
      <xdr:row>37</xdr:row>
      <xdr:rowOff>61519</xdr:rowOff>
    </xdr:to>
    <xdr:cxnSp macro="">
      <xdr:nvCxnSpPr>
        <xdr:cNvPr id="291" name="直線コネクタ 290"/>
        <xdr:cNvCxnSpPr/>
      </xdr:nvCxnSpPr>
      <xdr:spPr>
        <a:xfrm flipV="1">
          <a:off x="9639300" y="638322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37744</xdr:rowOff>
    </xdr:from>
    <xdr:to>
      <xdr:col>50</xdr:col>
      <xdr:colOff>114300</xdr:colOff>
      <xdr:row>37</xdr:row>
      <xdr:rowOff>61519</xdr:rowOff>
    </xdr:to>
    <xdr:cxnSp macro="">
      <xdr:nvCxnSpPr>
        <xdr:cNvPr id="294" name="直線コネクタ 293"/>
        <xdr:cNvCxnSpPr/>
      </xdr:nvCxnSpPr>
      <xdr:spPr>
        <a:xfrm>
          <a:off x="8750300" y="638139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6" name="テキスト ボックス 295"/>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37744</xdr:rowOff>
    </xdr:from>
    <xdr:to>
      <xdr:col>45</xdr:col>
      <xdr:colOff>177800</xdr:colOff>
      <xdr:row>37</xdr:row>
      <xdr:rowOff>58319</xdr:rowOff>
    </xdr:to>
    <xdr:cxnSp macro="">
      <xdr:nvCxnSpPr>
        <xdr:cNvPr id="297" name="直線コネクタ 296"/>
        <xdr:cNvCxnSpPr/>
      </xdr:nvCxnSpPr>
      <xdr:spPr>
        <a:xfrm flipV="1">
          <a:off x="7861300" y="6381394"/>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39235</xdr:rowOff>
    </xdr:from>
    <xdr:ext cx="378565" cy="259045"/>
    <xdr:sp macro="" textlink="">
      <xdr:nvSpPr>
        <xdr:cNvPr id="299" name="テキスト ボックス 298"/>
        <xdr:cNvSpPr txBox="1"/>
      </xdr:nvSpPr>
      <xdr:spPr>
        <a:xfrm>
          <a:off x="8561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40487</xdr:rowOff>
    </xdr:from>
    <xdr:to>
      <xdr:col>41</xdr:col>
      <xdr:colOff>50800</xdr:colOff>
      <xdr:row>37</xdr:row>
      <xdr:rowOff>58319</xdr:rowOff>
    </xdr:to>
    <xdr:cxnSp macro="">
      <xdr:nvCxnSpPr>
        <xdr:cNvPr id="300" name="直線コネクタ 299"/>
        <xdr:cNvCxnSpPr/>
      </xdr:nvCxnSpPr>
      <xdr:spPr>
        <a:xfrm>
          <a:off x="6972300" y="6384137"/>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02" name="テキスト ボックス 301"/>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144848</xdr:rowOff>
    </xdr:from>
    <xdr:ext cx="378565" cy="259045"/>
    <xdr:sp macro="" textlink="">
      <xdr:nvSpPr>
        <xdr:cNvPr id="304" name="テキスト ボックス 303"/>
        <xdr:cNvSpPr txBox="1"/>
      </xdr:nvSpPr>
      <xdr:spPr>
        <a:xfrm>
          <a:off x="6783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160223</xdr:rowOff>
    </xdr:from>
    <xdr:to>
      <xdr:col>55</xdr:col>
      <xdr:colOff>50800</xdr:colOff>
      <xdr:row>37</xdr:row>
      <xdr:rowOff>90373</xdr:rowOff>
    </xdr:to>
    <xdr:sp macro="" textlink="">
      <xdr:nvSpPr>
        <xdr:cNvPr id="310" name="楕円 309"/>
        <xdr:cNvSpPr/>
      </xdr:nvSpPr>
      <xdr:spPr>
        <a:xfrm>
          <a:off x="104267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138650</xdr:rowOff>
    </xdr:from>
    <xdr:ext cx="378565" cy="259045"/>
    <xdr:sp macro="" textlink="">
      <xdr:nvSpPr>
        <xdr:cNvPr id="311" name="労働費該当値テキスト"/>
        <xdr:cNvSpPr txBox="1"/>
      </xdr:nvSpPr>
      <xdr:spPr>
        <a:xfrm>
          <a:off x="10528300" y="631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10719</xdr:rowOff>
    </xdr:from>
    <xdr:to>
      <xdr:col>50</xdr:col>
      <xdr:colOff>165100</xdr:colOff>
      <xdr:row>37</xdr:row>
      <xdr:rowOff>112319</xdr:rowOff>
    </xdr:to>
    <xdr:sp macro="" textlink="">
      <xdr:nvSpPr>
        <xdr:cNvPr id="312" name="楕円 311"/>
        <xdr:cNvSpPr/>
      </xdr:nvSpPr>
      <xdr:spPr>
        <a:xfrm>
          <a:off x="9588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103446</xdr:rowOff>
    </xdr:from>
    <xdr:ext cx="378565" cy="259045"/>
    <xdr:sp macro="" textlink="">
      <xdr:nvSpPr>
        <xdr:cNvPr id="313" name="テキスト ボックス 312"/>
        <xdr:cNvSpPr txBox="1"/>
      </xdr:nvSpPr>
      <xdr:spPr>
        <a:xfrm>
          <a:off x="9450017" y="64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158394</xdr:rowOff>
    </xdr:from>
    <xdr:to>
      <xdr:col>46</xdr:col>
      <xdr:colOff>38100</xdr:colOff>
      <xdr:row>37</xdr:row>
      <xdr:rowOff>88544</xdr:rowOff>
    </xdr:to>
    <xdr:sp macro="" textlink="">
      <xdr:nvSpPr>
        <xdr:cNvPr id="314" name="楕円 313"/>
        <xdr:cNvSpPr/>
      </xdr:nvSpPr>
      <xdr:spPr>
        <a:xfrm>
          <a:off x="8699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79671</xdr:rowOff>
    </xdr:from>
    <xdr:ext cx="378565" cy="259045"/>
    <xdr:sp macro="" textlink="">
      <xdr:nvSpPr>
        <xdr:cNvPr id="315" name="テキスト ボックス 314"/>
        <xdr:cNvSpPr txBox="1"/>
      </xdr:nvSpPr>
      <xdr:spPr>
        <a:xfrm>
          <a:off x="8561017"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7519</xdr:rowOff>
    </xdr:from>
    <xdr:to>
      <xdr:col>41</xdr:col>
      <xdr:colOff>101600</xdr:colOff>
      <xdr:row>37</xdr:row>
      <xdr:rowOff>109119</xdr:rowOff>
    </xdr:to>
    <xdr:sp macro="" textlink="">
      <xdr:nvSpPr>
        <xdr:cNvPr id="316" name="楕円 315"/>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100246</xdr:rowOff>
    </xdr:from>
    <xdr:ext cx="378565" cy="259045"/>
    <xdr:sp macro="" textlink="">
      <xdr:nvSpPr>
        <xdr:cNvPr id="317" name="テキスト ボックス 316"/>
        <xdr:cNvSpPr txBox="1"/>
      </xdr:nvSpPr>
      <xdr:spPr>
        <a:xfrm>
          <a:off x="7672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161137</xdr:rowOff>
    </xdr:from>
    <xdr:to>
      <xdr:col>36</xdr:col>
      <xdr:colOff>165100</xdr:colOff>
      <xdr:row>37</xdr:row>
      <xdr:rowOff>91287</xdr:rowOff>
    </xdr:to>
    <xdr:sp macro="" textlink="">
      <xdr:nvSpPr>
        <xdr:cNvPr id="318" name="楕円 317"/>
        <xdr:cNvSpPr/>
      </xdr:nvSpPr>
      <xdr:spPr>
        <a:xfrm>
          <a:off x="69215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82414</xdr:rowOff>
    </xdr:from>
    <xdr:ext cx="378565" cy="259045"/>
    <xdr:sp macro="" textlink="">
      <xdr:nvSpPr>
        <xdr:cNvPr id="319" name="テキスト ボックス 318"/>
        <xdr:cNvSpPr txBox="1"/>
      </xdr:nvSpPr>
      <xdr:spPr>
        <a:xfrm>
          <a:off x="6783017" y="64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79395</xdr:rowOff>
    </xdr:from>
    <xdr:to>
      <xdr:col>55</xdr:col>
      <xdr:colOff>0</xdr:colOff>
      <xdr:row>76</xdr:row>
      <xdr:rowOff>81407</xdr:rowOff>
    </xdr:to>
    <xdr:cxnSp macro="">
      <xdr:nvCxnSpPr>
        <xdr:cNvPr id="401" name="直線コネクタ 400"/>
        <xdr:cNvCxnSpPr/>
      </xdr:nvCxnSpPr>
      <xdr:spPr>
        <a:xfrm>
          <a:off x="9639300" y="13109595"/>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74823</xdr:rowOff>
    </xdr:from>
    <xdr:to>
      <xdr:col>50</xdr:col>
      <xdr:colOff>114300</xdr:colOff>
      <xdr:row>76</xdr:row>
      <xdr:rowOff>79395</xdr:rowOff>
    </xdr:to>
    <xdr:cxnSp macro="">
      <xdr:nvCxnSpPr>
        <xdr:cNvPr id="404" name="直線コネクタ 403"/>
        <xdr:cNvCxnSpPr/>
      </xdr:nvCxnSpPr>
      <xdr:spPr>
        <a:xfrm>
          <a:off x="8750300" y="13105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74823</xdr:rowOff>
    </xdr:from>
    <xdr:to>
      <xdr:col>45</xdr:col>
      <xdr:colOff>177800</xdr:colOff>
      <xdr:row>76</xdr:row>
      <xdr:rowOff>84928</xdr:rowOff>
    </xdr:to>
    <xdr:cxnSp macro="">
      <xdr:nvCxnSpPr>
        <xdr:cNvPr id="407" name="直線コネクタ 406"/>
        <xdr:cNvCxnSpPr/>
      </xdr:nvCxnSpPr>
      <xdr:spPr>
        <a:xfrm flipV="1">
          <a:off x="7861300" y="1310502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84928</xdr:rowOff>
    </xdr:from>
    <xdr:to>
      <xdr:col>41</xdr:col>
      <xdr:colOff>50800</xdr:colOff>
      <xdr:row>76</xdr:row>
      <xdr:rowOff>88447</xdr:rowOff>
    </xdr:to>
    <xdr:cxnSp macro="">
      <xdr:nvCxnSpPr>
        <xdr:cNvPr id="410" name="直線コネクタ 409"/>
        <xdr:cNvCxnSpPr/>
      </xdr:nvCxnSpPr>
      <xdr:spPr>
        <a:xfrm flipV="1">
          <a:off x="6972300" y="13115128"/>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30607</xdr:rowOff>
    </xdr:from>
    <xdr:to>
      <xdr:col>55</xdr:col>
      <xdr:colOff>50800</xdr:colOff>
      <xdr:row>76</xdr:row>
      <xdr:rowOff>132207</xdr:rowOff>
    </xdr:to>
    <xdr:sp macro="" textlink="">
      <xdr:nvSpPr>
        <xdr:cNvPr id="420" name="楕円 419"/>
        <xdr:cNvSpPr/>
      </xdr:nvSpPr>
      <xdr:spPr>
        <a:xfrm>
          <a:off x="104267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53484</xdr:rowOff>
    </xdr:from>
    <xdr:ext cx="469744" cy="259045"/>
    <xdr:sp macro="" textlink="">
      <xdr:nvSpPr>
        <xdr:cNvPr id="421" name="商工費該当値テキスト"/>
        <xdr:cNvSpPr txBox="1"/>
      </xdr:nvSpPr>
      <xdr:spPr>
        <a:xfrm>
          <a:off x="10528300" y="1291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28595</xdr:rowOff>
    </xdr:from>
    <xdr:to>
      <xdr:col>50</xdr:col>
      <xdr:colOff>165100</xdr:colOff>
      <xdr:row>76</xdr:row>
      <xdr:rowOff>130195</xdr:rowOff>
    </xdr:to>
    <xdr:sp macro="" textlink="">
      <xdr:nvSpPr>
        <xdr:cNvPr id="422" name="楕円 421"/>
        <xdr:cNvSpPr/>
      </xdr:nvSpPr>
      <xdr:spPr>
        <a:xfrm>
          <a:off x="9588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146722</xdr:rowOff>
    </xdr:from>
    <xdr:ext cx="469744" cy="259045"/>
    <xdr:sp macro="" textlink="">
      <xdr:nvSpPr>
        <xdr:cNvPr id="423" name="テキスト ボックス 422"/>
        <xdr:cNvSpPr txBox="1"/>
      </xdr:nvSpPr>
      <xdr:spPr>
        <a:xfrm>
          <a:off x="9404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24023</xdr:rowOff>
    </xdr:from>
    <xdr:to>
      <xdr:col>46</xdr:col>
      <xdr:colOff>38100</xdr:colOff>
      <xdr:row>76</xdr:row>
      <xdr:rowOff>125623</xdr:rowOff>
    </xdr:to>
    <xdr:sp macro="" textlink="">
      <xdr:nvSpPr>
        <xdr:cNvPr id="424" name="楕円 423"/>
        <xdr:cNvSpPr/>
      </xdr:nvSpPr>
      <xdr:spPr>
        <a:xfrm>
          <a:off x="8699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142150</xdr:rowOff>
    </xdr:from>
    <xdr:ext cx="469744" cy="259045"/>
    <xdr:sp macro="" textlink="">
      <xdr:nvSpPr>
        <xdr:cNvPr id="425" name="テキスト ボックス 424"/>
        <xdr:cNvSpPr txBox="1"/>
      </xdr:nvSpPr>
      <xdr:spPr>
        <a:xfrm>
          <a:off x="8515428" y="1282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34128</xdr:rowOff>
    </xdr:from>
    <xdr:to>
      <xdr:col>41</xdr:col>
      <xdr:colOff>101600</xdr:colOff>
      <xdr:row>76</xdr:row>
      <xdr:rowOff>135728</xdr:rowOff>
    </xdr:to>
    <xdr:sp macro="" textlink="">
      <xdr:nvSpPr>
        <xdr:cNvPr id="426" name="楕円 425"/>
        <xdr:cNvSpPr/>
      </xdr:nvSpPr>
      <xdr:spPr>
        <a:xfrm>
          <a:off x="7810500" y="130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152254</xdr:rowOff>
    </xdr:from>
    <xdr:ext cx="469744" cy="259045"/>
    <xdr:sp macro="" textlink="">
      <xdr:nvSpPr>
        <xdr:cNvPr id="427" name="テキスト ボックス 426"/>
        <xdr:cNvSpPr txBox="1"/>
      </xdr:nvSpPr>
      <xdr:spPr>
        <a:xfrm>
          <a:off x="7626428" y="128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37647</xdr:rowOff>
    </xdr:from>
    <xdr:to>
      <xdr:col>36</xdr:col>
      <xdr:colOff>165100</xdr:colOff>
      <xdr:row>76</xdr:row>
      <xdr:rowOff>139247</xdr:rowOff>
    </xdr:to>
    <xdr:sp macro="" textlink="">
      <xdr:nvSpPr>
        <xdr:cNvPr id="428" name="楕円 427"/>
        <xdr:cNvSpPr/>
      </xdr:nvSpPr>
      <xdr:spPr>
        <a:xfrm>
          <a:off x="69215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155775</xdr:rowOff>
    </xdr:from>
    <xdr:ext cx="469744" cy="259045"/>
    <xdr:sp macro="" textlink="">
      <xdr:nvSpPr>
        <xdr:cNvPr id="429" name="テキスト ボックス 428"/>
        <xdr:cNvSpPr txBox="1"/>
      </xdr:nvSpPr>
      <xdr:spPr>
        <a:xfrm>
          <a:off x="6737428" y="128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51504</xdr:rowOff>
    </xdr:from>
    <xdr:to>
      <xdr:col>55</xdr:col>
      <xdr:colOff>0</xdr:colOff>
      <xdr:row>97</xdr:row>
      <xdr:rowOff>84531</xdr:rowOff>
    </xdr:to>
    <xdr:cxnSp macro="">
      <xdr:nvCxnSpPr>
        <xdr:cNvPr id="460" name="直線コネクタ 459"/>
        <xdr:cNvCxnSpPr/>
      </xdr:nvCxnSpPr>
      <xdr:spPr>
        <a:xfrm>
          <a:off x="9639300" y="16682154"/>
          <a:ext cx="8382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51504</xdr:rowOff>
    </xdr:from>
    <xdr:to>
      <xdr:col>50</xdr:col>
      <xdr:colOff>114300</xdr:colOff>
      <xdr:row>97</xdr:row>
      <xdr:rowOff>147168</xdr:rowOff>
    </xdr:to>
    <xdr:cxnSp macro="">
      <xdr:nvCxnSpPr>
        <xdr:cNvPr id="463" name="直線コネクタ 462"/>
        <xdr:cNvCxnSpPr/>
      </xdr:nvCxnSpPr>
      <xdr:spPr>
        <a:xfrm flipV="1">
          <a:off x="8750300" y="16682154"/>
          <a:ext cx="889000" cy="9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147168</xdr:rowOff>
    </xdr:from>
    <xdr:to>
      <xdr:col>45</xdr:col>
      <xdr:colOff>177800</xdr:colOff>
      <xdr:row>97</xdr:row>
      <xdr:rowOff>161189</xdr:rowOff>
    </xdr:to>
    <xdr:cxnSp macro="">
      <xdr:nvCxnSpPr>
        <xdr:cNvPr id="466" name="直線コネクタ 465"/>
        <xdr:cNvCxnSpPr/>
      </xdr:nvCxnSpPr>
      <xdr:spPr>
        <a:xfrm flipV="1">
          <a:off x="7861300" y="16777818"/>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68" name="テキスト ボックス 467"/>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71751</xdr:rowOff>
    </xdr:from>
    <xdr:to>
      <xdr:col>41</xdr:col>
      <xdr:colOff>50800</xdr:colOff>
      <xdr:row>97</xdr:row>
      <xdr:rowOff>161189</xdr:rowOff>
    </xdr:to>
    <xdr:cxnSp macro="">
      <xdr:nvCxnSpPr>
        <xdr:cNvPr id="469" name="直線コネクタ 468"/>
        <xdr:cNvCxnSpPr/>
      </xdr:nvCxnSpPr>
      <xdr:spPr>
        <a:xfrm>
          <a:off x="6972300" y="16702401"/>
          <a:ext cx="889000" cy="8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73" name="テキスト ボックス 472"/>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33731</xdr:rowOff>
    </xdr:from>
    <xdr:to>
      <xdr:col>55</xdr:col>
      <xdr:colOff>50800</xdr:colOff>
      <xdr:row>97</xdr:row>
      <xdr:rowOff>135331</xdr:rowOff>
    </xdr:to>
    <xdr:sp macro="" textlink="">
      <xdr:nvSpPr>
        <xdr:cNvPr id="479" name="楕円 478"/>
        <xdr:cNvSpPr/>
      </xdr:nvSpPr>
      <xdr:spPr>
        <a:xfrm>
          <a:off x="104267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12158</xdr:rowOff>
    </xdr:from>
    <xdr:ext cx="534377" cy="259045"/>
    <xdr:sp macro="" textlink="">
      <xdr:nvSpPr>
        <xdr:cNvPr id="480" name="土木費該当値テキスト"/>
        <xdr:cNvSpPr txBox="1"/>
      </xdr:nvSpPr>
      <xdr:spPr>
        <a:xfrm>
          <a:off x="10528300" y="166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704</xdr:rowOff>
    </xdr:from>
    <xdr:to>
      <xdr:col>50</xdr:col>
      <xdr:colOff>165100</xdr:colOff>
      <xdr:row>97</xdr:row>
      <xdr:rowOff>102304</xdr:rowOff>
    </xdr:to>
    <xdr:sp macro="" textlink="">
      <xdr:nvSpPr>
        <xdr:cNvPr id="481" name="楕円 480"/>
        <xdr:cNvSpPr/>
      </xdr:nvSpPr>
      <xdr:spPr>
        <a:xfrm>
          <a:off x="9588500" y="166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93431</xdr:rowOff>
    </xdr:from>
    <xdr:ext cx="534377" cy="259045"/>
    <xdr:sp macro="" textlink="">
      <xdr:nvSpPr>
        <xdr:cNvPr id="482" name="テキスト ボックス 481"/>
        <xdr:cNvSpPr txBox="1"/>
      </xdr:nvSpPr>
      <xdr:spPr>
        <a:xfrm>
          <a:off x="9372111" y="167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96368</xdr:rowOff>
    </xdr:from>
    <xdr:to>
      <xdr:col>46</xdr:col>
      <xdr:colOff>38100</xdr:colOff>
      <xdr:row>98</xdr:row>
      <xdr:rowOff>26518</xdr:rowOff>
    </xdr:to>
    <xdr:sp macro="" textlink="">
      <xdr:nvSpPr>
        <xdr:cNvPr id="483" name="楕円 482"/>
        <xdr:cNvSpPr/>
      </xdr:nvSpPr>
      <xdr:spPr>
        <a:xfrm>
          <a:off x="8699500" y="167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17645</xdr:rowOff>
    </xdr:from>
    <xdr:ext cx="534377" cy="259045"/>
    <xdr:sp macro="" textlink="">
      <xdr:nvSpPr>
        <xdr:cNvPr id="484" name="テキスト ボックス 483"/>
        <xdr:cNvSpPr txBox="1"/>
      </xdr:nvSpPr>
      <xdr:spPr>
        <a:xfrm>
          <a:off x="8483111" y="168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110389</xdr:rowOff>
    </xdr:from>
    <xdr:to>
      <xdr:col>41</xdr:col>
      <xdr:colOff>101600</xdr:colOff>
      <xdr:row>98</xdr:row>
      <xdr:rowOff>40539</xdr:rowOff>
    </xdr:to>
    <xdr:sp macro="" textlink="">
      <xdr:nvSpPr>
        <xdr:cNvPr id="485" name="楕円 484"/>
        <xdr:cNvSpPr/>
      </xdr:nvSpPr>
      <xdr:spPr>
        <a:xfrm>
          <a:off x="7810500" y="167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31666</xdr:rowOff>
    </xdr:from>
    <xdr:ext cx="534377" cy="259045"/>
    <xdr:sp macro="" textlink="">
      <xdr:nvSpPr>
        <xdr:cNvPr id="486" name="テキスト ボックス 485"/>
        <xdr:cNvSpPr txBox="1"/>
      </xdr:nvSpPr>
      <xdr:spPr>
        <a:xfrm>
          <a:off x="7594111" y="168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20951</xdr:rowOff>
    </xdr:from>
    <xdr:to>
      <xdr:col>36</xdr:col>
      <xdr:colOff>165100</xdr:colOff>
      <xdr:row>97</xdr:row>
      <xdr:rowOff>122551</xdr:rowOff>
    </xdr:to>
    <xdr:sp macro="" textlink="">
      <xdr:nvSpPr>
        <xdr:cNvPr id="487" name="楕円 486"/>
        <xdr:cNvSpPr/>
      </xdr:nvSpPr>
      <xdr:spPr>
        <a:xfrm>
          <a:off x="6921500" y="166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139078</xdr:rowOff>
    </xdr:from>
    <xdr:ext cx="534377" cy="259045"/>
    <xdr:sp macro="" textlink="">
      <xdr:nvSpPr>
        <xdr:cNvPr id="488" name="テキスト ボックス 487"/>
        <xdr:cNvSpPr txBox="1"/>
      </xdr:nvSpPr>
      <xdr:spPr>
        <a:xfrm>
          <a:off x="6705111" y="1642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8735</xdr:rowOff>
    </xdr:from>
    <xdr:to>
      <xdr:col>85</xdr:col>
      <xdr:colOff>127000</xdr:colOff>
      <xdr:row>39</xdr:row>
      <xdr:rowOff>24234</xdr:rowOff>
    </xdr:to>
    <xdr:cxnSp macro="">
      <xdr:nvCxnSpPr>
        <xdr:cNvPr id="517" name="直線コネクタ 516"/>
        <xdr:cNvCxnSpPr/>
      </xdr:nvCxnSpPr>
      <xdr:spPr>
        <a:xfrm>
          <a:off x="15481300" y="6695285"/>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8735</xdr:rowOff>
    </xdr:from>
    <xdr:to>
      <xdr:col>81</xdr:col>
      <xdr:colOff>50800</xdr:colOff>
      <xdr:row>39</xdr:row>
      <xdr:rowOff>21361</xdr:rowOff>
    </xdr:to>
    <xdr:cxnSp macro="">
      <xdr:nvCxnSpPr>
        <xdr:cNvPr id="520" name="直線コネクタ 519"/>
        <xdr:cNvCxnSpPr/>
      </xdr:nvCxnSpPr>
      <xdr:spPr>
        <a:xfrm flipV="1">
          <a:off x="14592300" y="6695285"/>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56499</xdr:rowOff>
    </xdr:from>
    <xdr:ext cx="469744" cy="259045"/>
    <xdr:sp macro="" textlink="">
      <xdr:nvSpPr>
        <xdr:cNvPr id="522" name="テキスト ボックス 521"/>
        <xdr:cNvSpPr txBox="1"/>
      </xdr:nvSpPr>
      <xdr:spPr>
        <a:xfrm>
          <a:off x="15246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21361</xdr:rowOff>
    </xdr:from>
    <xdr:to>
      <xdr:col>76</xdr:col>
      <xdr:colOff>114300</xdr:colOff>
      <xdr:row>39</xdr:row>
      <xdr:rowOff>26337</xdr:rowOff>
    </xdr:to>
    <xdr:cxnSp macro="">
      <xdr:nvCxnSpPr>
        <xdr:cNvPr id="523" name="直線コネクタ 522"/>
        <xdr:cNvCxnSpPr/>
      </xdr:nvCxnSpPr>
      <xdr:spPr>
        <a:xfrm flipV="1">
          <a:off x="13703300" y="6707911"/>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18938</xdr:rowOff>
    </xdr:from>
    <xdr:to>
      <xdr:col>71</xdr:col>
      <xdr:colOff>177800</xdr:colOff>
      <xdr:row>39</xdr:row>
      <xdr:rowOff>26337</xdr:rowOff>
    </xdr:to>
    <xdr:cxnSp macro="">
      <xdr:nvCxnSpPr>
        <xdr:cNvPr id="526" name="直線コネクタ 525"/>
        <xdr:cNvCxnSpPr/>
      </xdr:nvCxnSpPr>
      <xdr:spPr>
        <a:xfrm>
          <a:off x="12814300" y="6705488"/>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144884</xdr:rowOff>
    </xdr:from>
    <xdr:to>
      <xdr:col>85</xdr:col>
      <xdr:colOff>177800</xdr:colOff>
      <xdr:row>39</xdr:row>
      <xdr:rowOff>75034</xdr:rowOff>
    </xdr:to>
    <xdr:sp macro="" textlink="">
      <xdr:nvSpPr>
        <xdr:cNvPr id="536" name="楕円 535"/>
        <xdr:cNvSpPr/>
      </xdr:nvSpPr>
      <xdr:spPr>
        <a:xfrm>
          <a:off x="16268700" y="66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122206</xdr:rowOff>
    </xdr:from>
    <xdr:ext cx="469744" cy="259045"/>
    <xdr:sp macro="" textlink="">
      <xdr:nvSpPr>
        <xdr:cNvPr id="537" name="消防費該当値テキスト"/>
        <xdr:cNvSpPr txBox="1"/>
      </xdr:nvSpPr>
      <xdr:spPr>
        <a:xfrm>
          <a:off x="16370300" y="66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129385</xdr:rowOff>
    </xdr:from>
    <xdr:to>
      <xdr:col>81</xdr:col>
      <xdr:colOff>101600</xdr:colOff>
      <xdr:row>39</xdr:row>
      <xdr:rowOff>59535</xdr:rowOff>
    </xdr:to>
    <xdr:sp macro="" textlink="">
      <xdr:nvSpPr>
        <xdr:cNvPr id="538" name="楕円 537"/>
        <xdr:cNvSpPr/>
      </xdr:nvSpPr>
      <xdr:spPr>
        <a:xfrm>
          <a:off x="15430500" y="66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76062</xdr:rowOff>
    </xdr:from>
    <xdr:ext cx="469744" cy="259045"/>
    <xdr:sp macro="" textlink="">
      <xdr:nvSpPr>
        <xdr:cNvPr id="539" name="テキスト ボックス 538"/>
        <xdr:cNvSpPr txBox="1"/>
      </xdr:nvSpPr>
      <xdr:spPr>
        <a:xfrm>
          <a:off x="15246428" y="641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142011</xdr:rowOff>
    </xdr:from>
    <xdr:to>
      <xdr:col>76</xdr:col>
      <xdr:colOff>165100</xdr:colOff>
      <xdr:row>39</xdr:row>
      <xdr:rowOff>72161</xdr:rowOff>
    </xdr:to>
    <xdr:sp macro="" textlink="">
      <xdr:nvSpPr>
        <xdr:cNvPr id="540" name="楕円 539"/>
        <xdr:cNvSpPr/>
      </xdr:nvSpPr>
      <xdr:spPr>
        <a:xfrm>
          <a:off x="14541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88688</xdr:rowOff>
    </xdr:from>
    <xdr:ext cx="469744" cy="259045"/>
    <xdr:sp macro="" textlink="">
      <xdr:nvSpPr>
        <xdr:cNvPr id="541" name="テキスト ボックス 540"/>
        <xdr:cNvSpPr txBox="1"/>
      </xdr:nvSpPr>
      <xdr:spPr>
        <a:xfrm>
          <a:off x="14357428" y="64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146987</xdr:rowOff>
    </xdr:from>
    <xdr:to>
      <xdr:col>72</xdr:col>
      <xdr:colOff>38100</xdr:colOff>
      <xdr:row>39</xdr:row>
      <xdr:rowOff>77137</xdr:rowOff>
    </xdr:to>
    <xdr:sp macro="" textlink="">
      <xdr:nvSpPr>
        <xdr:cNvPr id="542" name="楕円 541"/>
        <xdr:cNvSpPr/>
      </xdr:nvSpPr>
      <xdr:spPr>
        <a:xfrm>
          <a:off x="13652500" y="66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68264</xdr:rowOff>
    </xdr:from>
    <xdr:ext cx="469744" cy="259045"/>
    <xdr:sp macro="" textlink="">
      <xdr:nvSpPr>
        <xdr:cNvPr id="543" name="テキスト ボックス 542"/>
        <xdr:cNvSpPr txBox="1"/>
      </xdr:nvSpPr>
      <xdr:spPr>
        <a:xfrm>
          <a:off x="13468428" y="675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139588</xdr:rowOff>
    </xdr:from>
    <xdr:to>
      <xdr:col>67</xdr:col>
      <xdr:colOff>101600</xdr:colOff>
      <xdr:row>39</xdr:row>
      <xdr:rowOff>69738</xdr:rowOff>
    </xdr:to>
    <xdr:sp macro="" textlink="">
      <xdr:nvSpPr>
        <xdr:cNvPr id="544" name="楕円 543"/>
        <xdr:cNvSpPr/>
      </xdr:nvSpPr>
      <xdr:spPr>
        <a:xfrm>
          <a:off x="12763500" y="66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86265</xdr:rowOff>
    </xdr:from>
    <xdr:ext cx="469744" cy="259045"/>
    <xdr:sp macro="" textlink="">
      <xdr:nvSpPr>
        <xdr:cNvPr id="545" name="テキスト ボックス 544"/>
        <xdr:cNvSpPr txBox="1"/>
      </xdr:nvSpPr>
      <xdr:spPr>
        <a:xfrm>
          <a:off x="12579428" y="642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127018</xdr:rowOff>
    </xdr:from>
    <xdr:to>
      <xdr:col>85</xdr:col>
      <xdr:colOff>127000</xdr:colOff>
      <xdr:row>58</xdr:row>
      <xdr:rowOff>61432</xdr:rowOff>
    </xdr:to>
    <xdr:cxnSp macro="">
      <xdr:nvCxnSpPr>
        <xdr:cNvPr id="577" name="直線コネクタ 576"/>
        <xdr:cNvCxnSpPr/>
      </xdr:nvCxnSpPr>
      <xdr:spPr>
        <a:xfrm>
          <a:off x="15481300" y="9899668"/>
          <a:ext cx="838200" cy="10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127018</xdr:rowOff>
    </xdr:from>
    <xdr:to>
      <xdr:col>81</xdr:col>
      <xdr:colOff>50800</xdr:colOff>
      <xdr:row>58</xdr:row>
      <xdr:rowOff>55107</xdr:rowOff>
    </xdr:to>
    <xdr:cxnSp macro="">
      <xdr:nvCxnSpPr>
        <xdr:cNvPr id="580" name="直線コネクタ 579"/>
        <xdr:cNvCxnSpPr/>
      </xdr:nvCxnSpPr>
      <xdr:spPr>
        <a:xfrm flipV="1">
          <a:off x="14592300" y="9899668"/>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2" name="テキスト ボックス 581"/>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168928</xdr:rowOff>
    </xdr:from>
    <xdr:to>
      <xdr:col>76</xdr:col>
      <xdr:colOff>114300</xdr:colOff>
      <xdr:row>58</xdr:row>
      <xdr:rowOff>55107</xdr:rowOff>
    </xdr:to>
    <xdr:cxnSp macro="">
      <xdr:nvCxnSpPr>
        <xdr:cNvPr id="583" name="直線コネクタ 582"/>
        <xdr:cNvCxnSpPr/>
      </xdr:nvCxnSpPr>
      <xdr:spPr>
        <a:xfrm>
          <a:off x="13703300" y="9941578"/>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5" name="テキスト ボックス 584"/>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168928</xdr:rowOff>
    </xdr:from>
    <xdr:to>
      <xdr:col>71</xdr:col>
      <xdr:colOff>177800</xdr:colOff>
      <xdr:row>58</xdr:row>
      <xdr:rowOff>152981</xdr:rowOff>
    </xdr:to>
    <xdr:cxnSp macro="">
      <xdr:nvCxnSpPr>
        <xdr:cNvPr id="586" name="直線コネクタ 585"/>
        <xdr:cNvCxnSpPr/>
      </xdr:nvCxnSpPr>
      <xdr:spPr>
        <a:xfrm flipV="1">
          <a:off x="12814300" y="9941578"/>
          <a:ext cx="889000" cy="15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8" name="テキスト ボックス 587"/>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10632</xdr:rowOff>
    </xdr:from>
    <xdr:to>
      <xdr:col>85</xdr:col>
      <xdr:colOff>177800</xdr:colOff>
      <xdr:row>58</xdr:row>
      <xdr:rowOff>112232</xdr:rowOff>
    </xdr:to>
    <xdr:sp macro="" textlink="">
      <xdr:nvSpPr>
        <xdr:cNvPr id="596" name="楕円 595"/>
        <xdr:cNvSpPr/>
      </xdr:nvSpPr>
      <xdr:spPr>
        <a:xfrm>
          <a:off x="16268700" y="99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160509</xdr:rowOff>
    </xdr:from>
    <xdr:ext cx="534377" cy="259045"/>
    <xdr:sp macro="" textlink="">
      <xdr:nvSpPr>
        <xdr:cNvPr id="597" name="教育費該当値テキスト"/>
        <xdr:cNvSpPr txBox="1"/>
      </xdr:nvSpPr>
      <xdr:spPr>
        <a:xfrm>
          <a:off x="16370300" y="993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76218</xdr:rowOff>
    </xdr:from>
    <xdr:to>
      <xdr:col>81</xdr:col>
      <xdr:colOff>101600</xdr:colOff>
      <xdr:row>58</xdr:row>
      <xdr:rowOff>6368</xdr:rowOff>
    </xdr:to>
    <xdr:sp macro="" textlink="">
      <xdr:nvSpPr>
        <xdr:cNvPr id="598" name="楕円 597"/>
        <xdr:cNvSpPr/>
      </xdr:nvSpPr>
      <xdr:spPr>
        <a:xfrm>
          <a:off x="15430500" y="98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22895</xdr:rowOff>
    </xdr:from>
    <xdr:ext cx="534377" cy="259045"/>
    <xdr:sp macro="" textlink="">
      <xdr:nvSpPr>
        <xdr:cNvPr id="599" name="テキスト ボックス 598"/>
        <xdr:cNvSpPr txBox="1"/>
      </xdr:nvSpPr>
      <xdr:spPr>
        <a:xfrm>
          <a:off x="15214111" y="96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4307</xdr:rowOff>
    </xdr:from>
    <xdr:to>
      <xdr:col>76</xdr:col>
      <xdr:colOff>165100</xdr:colOff>
      <xdr:row>58</xdr:row>
      <xdr:rowOff>105907</xdr:rowOff>
    </xdr:to>
    <xdr:sp macro="" textlink="">
      <xdr:nvSpPr>
        <xdr:cNvPr id="600" name="楕円 599"/>
        <xdr:cNvSpPr/>
      </xdr:nvSpPr>
      <xdr:spPr>
        <a:xfrm>
          <a:off x="14541500" y="99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97034</xdr:rowOff>
    </xdr:from>
    <xdr:ext cx="534377" cy="259045"/>
    <xdr:sp macro="" textlink="">
      <xdr:nvSpPr>
        <xdr:cNvPr id="601" name="テキスト ボックス 600"/>
        <xdr:cNvSpPr txBox="1"/>
      </xdr:nvSpPr>
      <xdr:spPr>
        <a:xfrm>
          <a:off x="14325111" y="100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118128</xdr:rowOff>
    </xdr:from>
    <xdr:to>
      <xdr:col>72</xdr:col>
      <xdr:colOff>38100</xdr:colOff>
      <xdr:row>58</xdr:row>
      <xdr:rowOff>48278</xdr:rowOff>
    </xdr:to>
    <xdr:sp macro="" textlink="">
      <xdr:nvSpPr>
        <xdr:cNvPr id="602" name="楕円 601"/>
        <xdr:cNvSpPr/>
      </xdr:nvSpPr>
      <xdr:spPr>
        <a:xfrm>
          <a:off x="13652500" y="98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64805</xdr:rowOff>
    </xdr:from>
    <xdr:ext cx="534377" cy="259045"/>
    <xdr:sp macro="" textlink="">
      <xdr:nvSpPr>
        <xdr:cNvPr id="603" name="テキスト ボックス 602"/>
        <xdr:cNvSpPr txBox="1"/>
      </xdr:nvSpPr>
      <xdr:spPr>
        <a:xfrm>
          <a:off x="13436111" y="96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102181</xdr:rowOff>
    </xdr:from>
    <xdr:to>
      <xdr:col>67</xdr:col>
      <xdr:colOff>101600</xdr:colOff>
      <xdr:row>59</xdr:row>
      <xdr:rowOff>32331</xdr:rowOff>
    </xdr:to>
    <xdr:sp macro="" textlink="">
      <xdr:nvSpPr>
        <xdr:cNvPr id="604" name="楕円 603"/>
        <xdr:cNvSpPr/>
      </xdr:nvSpPr>
      <xdr:spPr>
        <a:xfrm>
          <a:off x="12763500" y="100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23458</xdr:rowOff>
    </xdr:from>
    <xdr:ext cx="534377" cy="259045"/>
    <xdr:sp macro="" textlink="">
      <xdr:nvSpPr>
        <xdr:cNvPr id="605" name="テキスト ボックス 604"/>
        <xdr:cNvSpPr txBox="1"/>
      </xdr:nvSpPr>
      <xdr:spPr>
        <a:xfrm>
          <a:off x="12547111" y="101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13317</xdr:rowOff>
    </xdr:from>
    <xdr:to>
      <xdr:col>85</xdr:col>
      <xdr:colOff>127000</xdr:colOff>
      <xdr:row>96</xdr:row>
      <xdr:rowOff>22330</xdr:rowOff>
    </xdr:to>
    <xdr:cxnSp macro="">
      <xdr:nvCxnSpPr>
        <xdr:cNvPr id="695" name="直線コネクタ 694"/>
        <xdr:cNvCxnSpPr/>
      </xdr:nvCxnSpPr>
      <xdr:spPr>
        <a:xfrm>
          <a:off x="15481300" y="16472517"/>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54199</xdr:rowOff>
    </xdr:from>
    <xdr:ext cx="469744" cy="259045"/>
    <xdr:sp macro="" textlink="">
      <xdr:nvSpPr>
        <xdr:cNvPr id="696" name="公債費平均値テキスト"/>
        <xdr:cNvSpPr txBox="1"/>
      </xdr:nvSpPr>
      <xdr:spPr>
        <a:xfrm>
          <a:off x="16370300" y="16513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189</xdr:rowOff>
    </xdr:from>
    <xdr:to>
      <xdr:col>81</xdr:col>
      <xdr:colOff>50800</xdr:colOff>
      <xdr:row>96</xdr:row>
      <xdr:rowOff>13317</xdr:rowOff>
    </xdr:to>
    <xdr:cxnSp macro="">
      <xdr:nvCxnSpPr>
        <xdr:cNvPr id="698" name="直線コネクタ 697"/>
        <xdr:cNvCxnSpPr/>
      </xdr:nvCxnSpPr>
      <xdr:spPr>
        <a:xfrm>
          <a:off x="14592300" y="16116489"/>
          <a:ext cx="889000" cy="3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700" name="テキスト ボックス 699"/>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189</xdr:rowOff>
    </xdr:from>
    <xdr:to>
      <xdr:col>76</xdr:col>
      <xdr:colOff>114300</xdr:colOff>
      <xdr:row>95</xdr:row>
      <xdr:rowOff>48326</xdr:rowOff>
    </xdr:to>
    <xdr:cxnSp macro="">
      <xdr:nvCxnSpPr>
        <xdr:cNvPr id="701" name="直線コネクタ 700"/>
        <xdr:cNvCxnSpPr/>
      </xdr:nvCxnSpPr>
      <xdr:spPr>
        <a:xfrm flipV="1">
          <a:off x="13703300" y="16116489"/>
          <a:ext cx="889000" cy="2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28726</xdr:rowOff>
    </xdr:from>
    <xdr:ext cx="469744" cy="259045"/>
    <xdr:sp macro="" textlink="">
      <xdr:nvSpPr>
        <xdr:cNvPr id="703" name="テキスト ボックス 702"/>
        <xdr:cNvSpPr txBox="1"/>
      </xdr:nvSpPr>
      <xdr:spPr>
        <a:xfrm>
          <a:off x="14357428" y="164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168895</xdr:rowOff>
    </xdr:from>
    <xdr:to>
      <xdr:col>71</xdr:col>
      <xdr:colOff>177800</xdr:colOff>
      <xdr:row>95</xdr:row>
      <xdr:rowOff>48326</xdr:rowOff>
    </xdr:to>
    <xdr:cxnSp macro="">
      <xdr:nvCxnSpPr>
        <xdr:cNvPr id="704" name="直線コネクタ 703"/>
        <xdr:cNvCxnSpPr/>
      </xdr:nvCxnSpPr>
      <xdr:spPr>
        <a:xfrm>
          <a:off x="12814300" y="16285195"/>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121735</xdr:rowOff>
    </xdr:from>
    <xdr:ext cx="534377" cy="259045"/>
    <xdr:sp macro="" textlink="">
      <xdr:nvSpPr>
        <xdr:cNvPr id="706" name="テキスト ボックス 705"/>
        <xdr:cNvSpPr txBox="1"/>
      </xdr:nvSpPr>
      <xdr:spPr>
        <a:xfrm>
          <a:off x="13436111"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45708</xdr:rowOff>
    </xdr:from>
    <xdr:ext cx="534377" cy="259045"/>
    <xdr:sp macro="" textlink="">
      <xdr:nvSpPr>
        <xdr:cNvPr id="708" name="テキスト ボックス 707"/>
        <xdr:cNvSpPr txBox="1"/>
      </xdr:nvSpPr>
      <xdr:spPr>
        <a:xfrm>
          <a:off x="12547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142980</xdr:rowOff>
    </xdr:from>
    <xdr:to>
      <xdr:col>85</xdr:col>
      <xdr:colOff>177800</xdr:colOff>
      <xdr:row>96</xdr:row>
      <xdr:rowOff>73130</xdr:rowOff>
    </xdr:to>
    <xdr:sp macro="" textlink="">
      <xdr:nvSpPr>
        <xdr:cNvPr id="714" name="楕円 713"/>
        <xdr:cNvSpPr/>
      </xdr:nvSpPr>
      <xdr:spPr>
        <a:xfrm>
          <a:off x="16268700" y="164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165857</xdr:rowOff>
    </xdr:from>
    <xdr:ext cx="469744" cy="259045"/>
    <xdr:sp macro="" textlink="">
      <xdr:nvSpPr>
        <xdr:cNvPr id="715" name="公債費該当値テキスト"/>
        <xdr:cNvSpPr txBox="1"/>
      </xdr:nvSpPr>
      <xdr:spPr>
        <a:xfrm>
          <a:off x="16370300" y="162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133967</xdr:rowOff>
    </xdr:from>
    <xdr:to>
      <xdr:col>81</xdr:col>
      <xdr:colOff>101600</xdr:colOff>
      <xdr:row>96</xdr:row>
      <xdr:rowOff>64117</xdr:rowOff>
    </xdr:to>
    <xdr:sp macro="" textlink="">
      <xdr:nvSpPr>
        <xdr:cNvPr id="716" name="楕円 715"/>
        <xdr:cNvSpPr/>
      </xdr:nvSpPr>
      <xdr:spPr>
        <a:xfrm>
          <a:off x="15430500" y="164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80644</xdr:rowOff>
    </xdr:from>
    <xdr:ext cx="469744" cy="259045"/>
    <xdr:sp macro="" textlink="">
      <xdr:nvSpPr>
        <xdr:cNvPr id="717" name="テキスト ボックス 716"/>
        <xdr:cNvSpPr txBox="1"/>
      </xdr:nvSpPr>
      <xdr:spPr>
        <a:xfrm>
          <a:off x="15246428" y="161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120839</xdr:rowOff>
    </xdr:from>
    <xdr:to>
      <xdr:col>76</xdr:col>
      <xdr:colOff>165100</xdr:colOff>
      <xdr:row>94</xdr:row>
      <xdr:rowOff>50989</xdr:rowOff>
    </xdr:to>
    <xdr:sp macro="" textlink="">
      <xdr:nvSpPr>
        <xdr:cNvPr id="718" name="楕円 717"/>
        <xdr:cNvSpPr/>
      </xdr:nvSpPr>
      <xdr:spPr>
        <a:xfrm>
          <a:off x="14541500" y="16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67516</xdr:rowOff>
    </xdr:from>
    <xdr:ext cx="534377" cy="259045"/>
    <xdr:sp macro="" textlink="">
      <xdr:nvSpPr>
        <xdr:cNvPr id="719" name="テキスト ボックス 718"/>
        <xdr:cNvSpPr txBox="1"/>
      </xdr:nvSpPr>
      <xdr:spPr>
        <a:xfrm>
          <a:off x="14325111" y="158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168976</xdr:rowOff>
    </xdr:from>
    <xdr:to>
      <xdr:col>72</xdr:col>
      <xdr:colOff>38100</xdr:colOff>
      <xdr:row>95</xdr:row>
      <xdr:rowOff>99126</xdr:rowOff>
    </xdr:to>
    <xdr:sp macro="" textlink="">
      <xdr:nvSpPr>
        <xdr:cNvPr id="720" name="楕円 719"/>
        <xdr:cNvSpPr/>
      </xdr:nvSpPr>
      <xdr:spPr>
        <a:xfrm>
          <a:off x="13652500" y="162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115653</xdr:rowOff>
    </xdr:from>
    <xdr:ext cx="534377" cy="259045"/>
    <xdr:sp macro="" textlink="">
      <xdr:nvSpPr>
        <xdr:cNvPr id="721" name="テキスト ボックス 720"/>
        <xdr:cNvSpPr txBox="1"/>
      </xdr:nvSpPr>
      <xdr:spPr>
        <a:xfrm>
          <a:off x="13436111" y="160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118095</xdr:rowOff>
    </xdr:from>
    <xdr:to>
      <xdr:col>67</xdr:col>
      <xdr:colOff>101600</xdr:colOff>
      <xdr:row>95</xdr:row>
      <xdr:rowOff>48245</xdr:rowOff>
    </xdr:to>
    <xdr:sp macro="" textlink="">
      <xdr:nvSpPr>
        <xdr:cNvPr id="722" name="楕円 721"/>
        <xdr:cNvSpPr/>
      </xdr:nvSpPr>
      <xdr:spPr>
        <a:xfrm>
          <a:off x="12763500" y="162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64772</xdr:rowOff>
    </xdr:from>
    <xdr:ext cx="534377" cy="259045"/>
    <xdr:sp macro="" textlink="">
      <xdr:nvSpPr>
        <xdr:cNvPr id="723" name="テキスト ボックス 722"/>
        <xdr:cNvSpPr txBox="1"/>
      </xdr:nvSpPr>
      <xdr:spPr>
        <a:xfrm>
          <a:off x="12547111" y="16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110668</xdr:rowOff>
    </xdr:from>
    <xdr:to>
      <xdr:col>111</xdr:col>
      <xdr:colOff>177800</xdr:colOff>
      <xdr:row>38</xdr:row>
      <xdr:rowOff>139700</xdr:rowOff>
    </xdr:to>
    <xdr:cxnSp macro="">
      <xdr:nvCxnSpPr>
        <xdr:cNvPr id="753" name="直線コネクタ 752"/>
        <xdr:cNvCxnSpPr/>
      </xdr:nvCxnSpPr>
      <xdr:spPr>
        <a:xfrm>
          <a:off x="20434300" y="662576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110668</xdr:rowOff>
    </xdr:from>
    <xdr:to>
      <xdr:col>107</xdr:col>
      <xdr:colOff>50800</xdr:colOff>
      <xdr:row>38</xdr:row>
      <xdr:rowOff>139700</xdr:rowOff>
    </xdr:to>
    <xdr:cxnSp macro="">
      <xdr:nvCxnSpPr>
        <xdr:cNvPr id="756" name="直線コネクタ 755"/>
        <xdr:cNvCxnSpPr/>
      </xdr:nvCxnSpPr>
      <xdr:spPr>
        <a:xfrm flipV="1">
          <a:off x="19545300" y="662576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1719</xdr:rowOff>
    </xdr:from>
    <xdr:ext cx="313932" cy="259045"/>
    <xdr:sp macro="" textlink="">
      <xdr:nvSpPr>
        <xdr:cNvPr id="758" name="テキスト ボックス 757"/>
        <xdr:cNvSpPr txBox="1"/>
      </xdr:nvSpPr>
      <xdr:spPr>
        <a:xfrm>
          <a:off x="20277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59868</xdr:rowOff>
    </xdr:from>
    <xdr:to>
      <xdr:col>107</xdr:col>
      <xdr:colOff>101600</xdr:colOff>
      <xdr:row>38</xdr:row>
      <xdr:rowOff>161468</xdr:rowOff>
    </xdr:to>
    <xdr:sp macro="" textlink="">
      <xdr:nvSpPr>
        <xdr:cNvPr id="773" name="楕円 772"/>
        <xdr:cNvSpPr/>
      </xdr:nvSpPr>
      <xdr:spPr>
        <a:xfrm>
          <a:off x="20383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6545</xdr:rowOff>
    </xdr:from>
    <xdr:ext cx="378565" cy="259045"/>
    <xdr:sp macro="" textlink="">
      <xdr:nvSpPr>
        <xdr:cNvPr id="774" name="テキスト ボックス 773"/>
        <xdr:cNvSpPr txBox="1"/>
      </xdr:nvSpPr>
      <xdr:spPr>
        <a:xfrm>
          <a:off x="20245017" y="635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427,403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このうち、類似団体と比べて民生費が高い水準にあり、住民一人当たり</a:t>
          </a:r>
          <a:r>
            <a:rPr kumimoji="1" lang="en-US" altLang="ja-JP" sz="1300">
              <a:latin typeface="ＭＳ Ｐゴシック" panose="020B0600070205080204" pitchFamily="50" charset="-128"/>
              <a:ea typeface="ＭＳ Ｐゴシック" panose="020B0600070205080204" pitchFamily="50" charset="-128"/>
            </a:rPr>
            <a:t>241,688</a:t>
          </a:r>
          <a:r>
            <a:rPr kumimoji="1" lang="ja-JP" altLang="en-US" sz="1300">
              <a:latin typeface="ＭＳ Ｐゴシック" panose="020B0600070205080204" pitchFamily="50" charset="-128"/>
              <a:ea typeface="ＭＳ Ｐゴシック" panose="020B0600070205080204" pitchFamily="50" charset="-128"/>
            </a:rPr>
            <a:t>円となっているが、主な要因は待機児童の解消を図るため、新たに私立認可保育園を開設したことに伴う運営費の増など、児童福祉費の増によるものである。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年度から毎年増加傾向にあったが、ゆいの森あらかわの開館に伴う建設費の減により今年度は減少しており、類似団体平均値との乖離幅は縮まった。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特別区税などが増加したものの、財調交付金などが減少したため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また、財政調整基金の残高の標準財政規模比は、財政調整基金の残高が増加したことにより、前年度と比べ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年度決算から算定を開始して以来、連結実質赤字は生じていない。なお、黒字額の構成比については、一般会計の黒字額がその大宗を占めている。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94090789</v>
      </c>
      <c r="BO4" s="441"/>
      <c r="BP4" s="441"/>
      <c r="BQ4" s="441"/>
      <c r="BR4" s="441"/>
      <c r="BS4" s="441"/>
      <c r="BT4" s="441"/>
      <c r="BU4" s="442"/>
      <c r="BV4" s="440">
        <v>99878321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4.2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91739511</v>
      </c>
      <c r="BO5" s="446"/>
      <c r="BP5" s="446"/>
      <c r="BQ5" s="446"/>
      <c r="BR5" s="446"/>
      <c r="BS5" s="446"/>
      <c r="BT5" s="446"/>
      <c r="BU5" s="447"/>
      <c r="BV5" s="445">
        <v>97394161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83.8</v>
      </c>
      <c r="CU5" s="416"/>
      <c r="CV5" s="416"/>
      <c r="CW5" s="416"/>
      <c r="CX5" s="416"/>
      <c r="CY5" s="416"/>
      <c r="CZ5" s="416"/>
      <c r="DA5" s="417"/>
      <c r="DB5" s="415">
        <v>81.7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2351278</v>
      </c>
      <c r="BO6" s="446"/>
      <c r="BP6" s="446"/>
      <c r="BQ6" s="446"/>
      <c r="BR6" s="446"/>
      <c r="BS6" s="446"/>
      <c r="BT6" s="446"/>
      <c r="BU6" s="447"/>
      <c r="BV6" s="445">
        <v>2484160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83.8</v>
      </c>
      <c r="CU6" s="596"/>
      <c r="CV6" s="596"/>
      <c r="CW6" s="596"/>
      <c r="CX6" s="596"/>
      <c r="CY6" s="596"/>
      <c r="CZ6" s="596"/>
      <c r="DA6" s="597"/>
      <c r="DB6" s="595">
        <v>81.7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38112</v>
      </c>
      <c r="BO7" s="446"/>
      <c r="BP7" s="446"/>
      <c r="BQ7" s="446"/>
      <c r="BR7" s="446"/>
      <c r="BS7" s="446"/>
      <c r="BT7" s="446"/>
      <c r="BU7" s="447"/>
      <c r="BV7" s="445">
        <v>1678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58465295</v>
      </c>
      <c r="CU7" s="446"/>
      <c r="CV7" s="446"/>
      <c r="CW7" s="446"/>
      <c r="CX7" s="446"/>
      <c r="CY7" s="446"/>
      <c r="CZ7" s="446"/>
      <c r="DA7" s="447"/>
      <c r="DB7" s="445">
        <v>59074162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2313166</v>
      </c>
      <c r="BO8" s="446"/>
      <c r="BP8" s="446"/>
      <c r="BQ8" s="446"/>
      <c r="BR8" s="446"/>
      <c r="BS8" s="446"/>
      <c r="BT8" s="446"/>
      <c r="BU8" s="447"/>
      <c r="BV8" s="445">
        <v>2482482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0.34</v>
      </c>
      <c r="CU8" s="559"/>
      <c r="CV8" s="559"/>
      <c r="CW8" s="559"/>
      <c r="CX8" s="559"/>
      <c r="CY8" s="559"/>
      <c r="CZ8" s="559"/>
      <c r="DA8" s="560"/>
      <c r="DB8" s="558">
        <v>0.33</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212264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-169316</v>
      </c>
      <c r="BO9" s="446"/>
      <c r="BP9" s="446"/>
      <c r="BQ9" s="446"/>
      <c r="BR9" s="446"/>
      <c r="BS9" s="446"/>
      <c r="BT9" s="446"/>
      <c r="BU9" s="447"/>
      <c r="BV9" s="445">
        <v>-2168090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3</v>
      </c>
      <c r="CU9" s="416"/>
      <c r="CV9" s="416"/>
      <c r="CW9" s="416"/>
      <c r="CX9" s="416"/>
      <c r="CY9" s="416"/>
      <c r="CZ9" s="416"/>
      <c r="DA9" s="417"/>
      <c r="DB9" s="415">
        <v>2.9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203296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653880</v>
      </c>
      <c r="BO10" s="446"/>
      <c r="BP10" s="446"/>
      <c r="BQ10" s="446"/>
      <c r="BR10" s="446"/>
      <c r="BS10" s="446"/>
      <c r="BT10" s="446"/>
      <c r="BU10" s="447"/>
      <c r="BV10" s="445">
        <v>1297030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214644</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196080</v>
      </c>
      <c r="S13" s="549"/>
      <c r="T13" s="549"/>
      <c r="U13" s="549"/>
      <c r="V13" s="550"/>
      <c r="W13" s="536" t="s">
        <v>136</v>
      </c>
      <c r="X13" s="458"/>
      <c r="Y13" s="458"/>
      <c r="Z13" s="458"/>
      <c r="AA13" s="458"/>
      <c r="AB13" s="459"/>
      <c r="AC13" s="421">
        <v>74</v>
      </c>
      <c r="AD13" s="422"/>
      <c r="AE13" s="422"/>
      <c r="AF13" s="422"/>
      <c r="AG13" s="423"/>
      <c r="AH13" s="421">
        <v>60</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484564</v>
      </c>
      <c r="BO13" s="446"/>
      <c r="BP13" s="446"/>
      <c r="BQ13" s="446"/>
      <c r="BR13" s="446"/>
      <c r="BS13" s="446"/>
      <c r="BT13" s="446"/>
      <c r="BU13" s="447"/>
      <c r="BV13" s="445">
        <v>-871060</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0.6</v>
      </c>
      <c r="CU13" s="416"/>
      <c r="CV13" s="416"/>
      <c r="CW13" s="416"/>
      <c r="CX13" s="416"/>
      <c r="CY13" s="416"/>
      <c r="CZ13" s="416"/>
      <c r="DA13" s="417"/>
      <c r="DB13" s="415">
        <v>0.6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213113</v>
      </c>
      <c r="S14" s="549"/>
      <c r="T14" s="549"/>
      <c r="U14" s="549"/>
      <c r="V14" s="550"/>
      <c r="W14" s="551"/>
      <c r="X14" s="461"/>
      <c r="Y14" s="461"/>
      <c r="Z14" s="461"/>
      <c r="AA14" s="461"/>
      <c r="AB14" s="462"/>
      <c r="AC14" s="541">
        <v>0.1</v>
      </c>
      <c r="AD14" s="542"/>
      <c r="AE14" s="542"/>
      <c r="AF14" s="542"/>
      <c r="AG14" s="543"/>
      <c r="AH14" s="541">
        <v>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134</v>
      </c>
      <c r="CU14" s="553"/>
      <c r="CV14" s="553"/>
      <c r="CW14" s="553"/>
      <c r="CX14" s="553"/>
      <c r="CY14" s="553"/>
      <c r="CZ14" s="553"/>
      <c r="DA14" s="554"/>
      <c r="DB14" s="552" t="s">
        <v>134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135</v>
      </c>
      <c r="N15" s="546"/>
      <c r="O15" s="546"/>
      <c r="P15" s="546"/>
      <c r="Q15" s="547"/>
      <c r="R15" s="548">
        <v>195282</v>
      </c>
      <c r="S15" s="549"/>
      <c r="T15" s="549"/>
      <c r="U15" s="549"/>
      <c r="V15" s="550"/>
      <c r="W15" s="536" t="s">
        <v>143</v>
      </c>
      <c r="X15" s="458"/>
      <c r="Y15" s="458"/>
      <c r="Z15" s="458"/>
      <c r="AA15" s="458"/>
      <c r="AB15" s="459"/>
      <c r="AC15" s="421">
        <v>16170</v>
      </c>
      <c r="AD15" s="422"/>
      <c r="AE15" s="422"/>
      <c r="AF15" s="422"/>
      <c r="AG15" s="423"/>
      <c r="AH15" s="421">
        <v>16757</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19051122</v>
      </c>
      <c r="BO15" s="441"/>
      <c r="BP15" s="441"/>
      <c r="BQ15" s="441"/>
      <c r="BR15" s="441"/>
      <c r="BS15" s="441"/>
      <c r="BT15" s="441"/>
      <c r="BU15" s="442"/>
      <c r="BV15" s="440">
        <v>19447123</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19.7</v>
      </c>
      <c r="AD16" s="542"/>
      <c r="AE16" s="542"/>
      <c r="AF16" s="542"/>
      <c r="AG16" s="543"/>
      <c r="AH16" s="541">
        <v>20.399999999999999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55830046</v>
      </c>
      <c r="BO16" s="446"/>
      <c r="BP16" s="446"/>
      <c r="BQ16" s="446"/>
      <c r="BR16" s="446"/>
      <c r="BS16" s="446"/>
      <c r="BT16" s="446"/>
      <c r="BU16" s="447"/>
      <c r="BV16" s="445">
        <v>56426394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65777</v>
      </c>
      <c r="AD17" s="422"/>
      <c r="AE17" s="422"/>
      <c r="AF17" s="422"/>
      <c r="AG17" s="423"/>
      <c r="AH17" s="421">
        <v>65174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58465295</v>
      </c>
      <c r="BO17" s="446"/>
      <c r="BP17" s="446"/>
      <c r="BQ17" s="446"/>
      <c r="BR17" s="446"/>
      <c r="BS17" s="446"/>
      <c r="BT17" s="446"/>
      <c r="BU17" s="447"/>
      <c r="BV17" s="445">
        <v>59074162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10.16</v>
      </c>
      <c r="M18" s="510"/>
      <c r="N18" s="510"/>
      <c r="O18" s="510"/>
      <c r="P18" s="510"/>
      <c r="Q18" s="510"/>
      <c r="R18" s="511"/>
      <c r="S18" s="511"/>
      <c r="T18" s="511"/>
      <c r="U18" s="511"/>
      <c r="V18" s="512"/>
      <c r="W18" s="526"/>
      <c r="X18" s="527"/>
      <c r="Y18" s="527"/>
      <c r="Z18" s="527"/>
      <c r="AA18" s="527"/>
      <c r="AB18" s="537"/>
      <c r="AC18" s="409">
        <v>80.2</v>
      </c>
      <c r="AD18" s="410"/>
      <c r="AE18" s="410"/>
      <c r="AF18" s="410"/>
      <c r="AG18" s="513"/>
      <c r="AH18" s="409">
        <v>79.5</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50393009</v>
      </c>
      <c r="BO18" s="446"/>
      <c r="BP18" s="446"/>
      <c r="BQ18" s="446"/>
      <c r="BR18" s="446"/>
      <c r="BS18" s="446"/>
      <c r="BT18" s="446"/>
      <c r="BU18" s="447"/>
      <c r="BV18" s="445">
        <v>48864539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20892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64660095</v>
      </c>
      <c r="BO19" s="446"/>
      <c r="BP19" s="446"/>
      <c r="BQ19" s="446"/>
      <c r="BR19" s="446"/>
      <c r="BS19" s="446"/>
      <c r="BT19" s="446"/>
      <c r="BU19" s="447"/>
      <c r="BV19" s="445">
        <v>67308988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103101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18482786</v>
      </c>
      <c r="BO23" s="446"/>
      <c r="BP23" s="446"/>
      <c r="BQ23" s="446"/>
      <c r="BR23" s="446"/>
      <c r="BS23" s="446"/>
      <c r="BT23" s="446"/>
      <c r="BU23" s="447"/>
      <c r="BV23" s="445">
        <v>19551789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11490</v>
      </c>
      <c r="R24" s="422"/>
      <c r="S24" s="422"/>
      <c r="T24" s="422"/>
      <c r="U24" s="422"/>
      <c r="V24" s="423"/>
      <c r="W24" s="487"/>
      <c r="X24" s="478"/>
      <c r="Y24" s="479"/>
      <c r="Z24" s="418" t="s">
        <v>167</v>
      </c>
      <c r="AA24" s="419"/>
      <c r="AB24" s="419"/>
      <c r="AC24" s="419"/>
      <c r="AD24" s="419"/>
      <c r="AE24" s="419"/>
      <c r="AF24" s="419"/>
      <c r="AG24" s="420"/>
      <c r="AH24" s="421">
        <v>1518</v>
      </c>
      <c r="AI24" s="422"/>
      <c r="AJ24" s="422"/>
      <c r="AK24" s="422"/>
      <c r="AL24" s="423"/>
      <c r="AM24" s="421">
        <v>4529712</v>
      </c>
      <c r="AN24" s="422"/>
      <c r="AO24" s="422"/>
      <c r="AP24" s="422"/>
      <c r="AQ24" s="422"/>
      <c r="AR24" s="423"/>
      <c r="AS24" s="421">
        <v>2984</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12393610</v>
      </c>
      <c r="BO24" s="446"/>
      <c r="BP24" s="446"/>
      <c r="BQ24" s="446"/>
      <c r="BR24" s="446"/>
      <c r="BS24" s="446"/>
      <c r="BT24" s="446"/>
      <c r="BU24" s="447"/>
      <c r="BV24" s="445">
        <v>13382498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2</v>
      </c>
      <c r="M25" s="422"/>
      <c r="N25" s="422"/>
      <c r="O25" s="422"/>
      <c r="P25" s="423"/>
      <c r="Q25" s="421">
        <v>9210</v>
      </c>
      <c r="R25" s="422"/>
      <c r="S25" s="422"/>
      <c r="T25" s="422"/>
      <c r="U25" s="422"/>
      <c r="V25" s="423"/>
      <c r="W25" s="487"/>
      <c r="X25" s="478"/>
      <c r="Y25" s="479"/>
      <c r="Z25" s="418" t="s">
        <v>170</v>
      </c>
      <c r="AA25" s="419"/>
      <c r="AB25" s="419"/>
      <c r="AC25" s="419"/>
      <c r="AD25" s="419"/>
      <c r="AE25" s="419"/>
      <c r="AF25" s="419"/>
      <c r="AG25" s="420"/>
      <c r="AH25" s="421" t="s">
        <v>134</v>
      </c>
      <c r="AI25" s="422"/>
      <c r="AJ25" s="422"/>
      <c r="AK25" s="422"/>
      <c r="AL25" s="423"/>
      <c r="AM25" s="421" t="s">
        <v>134</v>
      </c>
      <c r="AN25" s="422"/>
      <c r="AO25" s="422"/>
      <c r="AP25" s="422"/>
      <c r="AQ25" s="422"/>
      <c r="AR25" s="423"/>
      <c r="AS25" s="421" t="s">
        <v>134</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15049495</v>
      </c>
      <c r="BO25" s="441"/>
      <c r="BP25" s="441"/>
      <c r="BQ25" s="441"/>
      <c r="BR25" s="441"/>
      <c r="BS25" s="441"/>
      <c r="BT25" s="441"/>
      <c r="BU25" s="442"/>
      <c r="BV25" s="440">
        <v>17790672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8340</v>
      </c>
      <c r="R26" s="422"/>
      <c r="S26" s="422"/>
      <c r="T26" s="422"/>
      <c r="U26" s="422"/>
      <c r="V26" s="423"/>
      <c r="W26" s="487"/>
      <c r="X26" s="478"/>
      <c r="Y26" s="479"/>
      <c r="Z26" s="418" t="s">
        <v>173</v>
      </c>
      <c r="AA26" s="500"/>
      <c r="AB26" s="500"/>
      <c r="AC26" s="500"/>
      <c r="AD26" s="500"/>
      <c r="AE26" s="500"/>
      <c r="AF26" s="500"/>
      <c r="AG26" s="501"/>
      <c r="AH26" s="421">
        <v>134</v>
      </c>
      <c r="AI26" s="422"/>
      <c r="AJ26" s="422"/>
      <c r="AK26" s="422"/>
      <c r="AL26" s="423"/>
      <c r="AM26" s="421">
        <v>407226</v>
      </c>
      <c r="AN26" s="422"/>
      <c r="AO26" s="422"/>
      <c r="AP26" s="422"/>
      <c r="AQ26" s="422"/>
      <c r="AR26" s="423"/>
      <c r="AS26" s="421">
        <v>3039</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v>100000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9210</v>
      </c>
      <c r="R27" s="422"/>
      <c r="S27" s="422"/>
      <c r="T27" s="422"/>
      <c r="U27" s="422"/>
      <c r="V27" s="423"/>
      <c r="W27" s="487"/>
      <c r="X27" s="478"/>
      <c r="Y27" s="479"/>
      <c r="Z27" s="418" t="s">
        <v>176</v>
      </c>
      <c r="AA27" s="419"/>
      <c r="AB27" s="419"/>
      <c r="AC27" s="419"/>
      <c r="AD27" s="419"/>
      <c r="AE27" s="419"/>
      <c r="AF27" s="419"/>
      <c r="AG27" s="420"/>
      <c r="AH27" s="421">
        <v>36</v>
      </c>
      <c r="AI27" s="422"/>
      <c r="AJ27" s="422"/>
      <c r="AK27" s="422"/>
      <c r="AL27" s="423"/>
      <c r="AM27" s="421">
        <v>118224</v>
      </c>
      <c r="AN27" s="422"/>
      <c r="AO27" s="422"/>
      <c r="AP27" s="422"/>
      <c r="AQ27" s="422"/>
      <c r="AR27" s="423"/>
      <c r="AS27" s="421">
        <v>3284</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134</v>
      </c>
      <c r="BO27" s="449"/>
      <c r="BP27" s="449"/>
      <c r="BQ27" s="449"/>
      <c r="BR27" s="449"/>
      <c r="BS27" s="449"/>
      <c r="BT27" s="449"/>
      <c r="BU27" s="450"/>
      <c r="BV27" s="448" t="s">
        <v>134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7880</v>
      </c>
      <c r="R28" s="422"/>
      <c r="S28" s="422"/>
      <c r="T28" s="422"/>
      <c r="U28" s="422"/>
      <c r="V28" s="423"/>
      <c r="W28" s="487"/>
      <c r="X28" s="478"/>
      <c r="Y28" s="479"/>
      <c r="Z28" s="418" t="s">
        <v>179</v>
      </c>
      <c r="AA28" s="419"/>
      <c r="AB28" s="419"/>
      <c r="AC28" s="419"/>
      <c r="AD28" s="419"/>
      <c r="AE28" s="419"/>
      <c r="AF28" s="419"/>
      <c r="AG28" s="420"/>
      <c r="AH28" s="421" t="s">
        <v>134</v>
      </c>
      <c r="AI28" s="422"/>
      <c r="AJ28" s="422"/>
      <c r="AK28" s="422"/>
      <c r="AL28" s="423"/>
      <c r="AM28" s="421" t="s">
        <v>134</v>
      </c>
      <c r="AN28" s="422"/>
      <c r="AO28" s="422"/>
      <c r="AP28" s="422"/>
      <c r="AQ28" s="422"/>
      <c r="AR28" s="423"/>
      <c r="AS28" s="421" t="s">
        <v>134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17456579</v>
      </c>
      <c r="BO28" s="441"/>
      <c r="BP28" s="441"/>
      <c r="BQ28" s="441"/>
      <c r="BR28" s="441"/>
      <c r="BS28" s="441"/>
      <c r="BT28" s="441"/>
      <c r="BU28" s="442"/>
      <c r="BV28" s="440">
        <v>16802699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30</v>
      </c>
      <c r="M29" s="422"/>
      <c r="N29" s="422"/>
      <c r="O29" s="422"/>
      <c r="P29" s="423"/>
      <c r="Q29" s="421">
        <v>6050</v>
      </c>
      <c r="R29" s="422"/>
      <c r="S29" s="422"/>
      <c r="T29" s="422"/>
      <c r="U29" s="422"/>
      <c r="V29" s="423"/>
      <c r="W29" s="488"/>
      <c r="X29" s="489"/>
      <c r="Y29" s="490"/>
      <c r="Z29" s="418" t="s">
        <v>182</v>
      </c>
      <c r="AA29" s="419"/>
      <c r="AB29" s="419"/>
      <c r="AC29" s="419"/>
      <c r="AD29" s="419"/>
      <c r="AE29" s="419"/>
      <c r="AF29" s="419"/>
      <c r="AG29" s="420"/>
      <c r="AH29" s="421">
        <v>1554</v>
      </c>
      <c r="AI29" s="422"/>
      <c r="AJ29" s="422"/>
      <c r="AK29" s="422"/>
      <c r="AL29" s="423"/>
      <c r="AM29" s="421">
        <v>4647936</v>
      </c>
      <c r="AN29" s="422"/>
      <c r="AO29" s="422"/>
      <c r="AP29" s="422"/>
      <c r="AQ29" s="422"/>
      <c r="AR29" s="423"/>
      <c r="AS29" s="421">
        <v>2991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3970441</v>
      </c>
      <c r="BO29" s="446"/>
      <c r="BP29" s="446"/>
      <c r="BQ29" s="446"/>
      <c r="BR29" s="446"/>
      <c r="BS29" s="446"/>
      <c r="BT29" s="446"/>
      <c r="BU29" s="447"/>
      <c r="BV29" s="445">
        <v>3327235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12671726</v>
      </c>
      <c r="BO30" s="449"/>
      <c r="BP30" s="449"/>
      <c r="BQ30" s="449"/>
      <c r="BR30" s="449"/>
      <c r="BS30" s="449"/>
      <c r="BT30" s="449"/>
      <c r="BU30" s="450"/>
      <c r="BV30" s="448">
        <v>11550268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特別区人事・厚生事務組合</v>
      </c>
      <c r="BZ34" s="403"/>
      <c r="CA34" s="403"/>
      <c r="CB34" s="403"/>
      <c r="CC34" s="403"/>
      <c r="CD34" s="403"/>
      <c r="CE34" s="403"/>
      <c r="CF34" s="403"/>
      <c r="CG34" s="403"/>
      <c r="CH34" s="403"/>
      <c r="CI34" s="403"/>
      <c r="CJ34" s="403"/>
      <c r="CK34" s="403"/>
      <c r="CL34" s="403"/>
      <c r="CM34" s="403"/>
      <c r="CN34" s="193"/>
      <c r="CO34" s="404">
        <f>IF(CQ34="","",MAX(C34:D43,U34:V43,AM34:AN43,BE34:BF43,BW34:BX43)+1)</f>
        <v>10</v>
      </c>
      <c r="CP34" s="404"/>
      <c r="CQ34" s="403" t="str">
        <f>IF('各会計、関係団体の財政状況及び健全化判断比率'!BS7="","",'各会計、関係団体の財政状況及び健全化判断比率'!BS7)</f>
        <v>荒川区芸術文化振興財団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特別区競馬組合</v>
      </c>
      <c r="BZ35" s="403"/>
      <c r="CA35" s="403"/>
      <c r="CB35" s="403"/>
      <c r="CC35" s="403"/>
      <c r="CD35" s="403"/>
      <c r="CE35" s="403"/>
      <c r="CF35" s="403"/>
      <c r="CG35" s="403"/>
      <c r="CH35" s="403"/>
      <c r="CI35" s="403"/>
      <c r="CJ35" s="403"/>
      <c r="CK35" s="403"/>
      <c r="CL35" s="403"/>
      <c r="CM35" s="403"/>
      <c r="CN35" s="193"/>
      <c r="CO35" s="404">
        <f t="shared" ref="CO35:CO43" si="3">IF(CQ35="","",CO34+1)</f>
        <v>11</v>
      </c>
      <c r="CP35" s="404"/>
      <c r="CQ35" s="403" t="str">
        <f>IF('各会計、関係団体の財政状況及び健全化判断比率'!BS8="","",'各会計、関係団体の財政状況及び健全化判断比率'!BS8)</f>
        <v>荒川区土地開発公社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東京二十三区清掃一部事務組合</v>
      </c>
      <c r="BZ36" s="403"/>
      <c r="CA36" s="403"/>
      <c r="CB36" s="403"/>
      <c r="CC36" s="403"/>
      <c r="CD36" s="403"/>
      <c r="CE36" s="403"/>
      <c r="CF36" s="403"/>
      <c r="CG36" s="403"/>
      <c r="CH36" s="403"/>
      <c r="CI36" s="403"/>
      <c r="CJ36" s="403"/>
      <c r="CK36" s="403"/>
      <c r="CL36" s="403"/>
      <c r="CM36" s="403"/>
      <c r="CN36" s="193"/>
      <c r="CO36" s="404">
        <f t="shared" si="3"/>
        <v>12</v>
      </c>
      <c r="CP36" s="404"/>
      <c r="CQ36" s="403" t="str">
        <f>IF('各会計、関係団体の財政状況及び健全化判断比率'!BS9="","",'各会計、関係団体の財政状況及び健全化判断比率'!BS9)</f>
        <v>日暮里駅整備</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東京都後期高齢者医療広域連合（一般会計）</v>
      </c>
      <c r="BZ37" s="403"/>
      <c r="CA37" s="403"/>
      <c r="CB37" s="403"/>
      <c r="CC37" s="403"/>
      <c r="CD37" s="403"/>
      <c r="CE37" s="403"/>
      <c r="CF37" s="403"/>
      <c r="CG37" s="403"/>
      <c r="CH37" s="403"/>
      <c r="CI37" s="403"/>
      <c r="CJ37" s="403"/>
      <c r="CK37" s="403"/>
      <c r="CL37" s="403"/>
      <c r="CM37" s="403"/>
      <c r="CN37" s="193"/>
      <c r="CO37" s="404">
        <f t="shared" si="3"/>
        <v>13</v>
      </c>
      <c r="CP37" s="404"/>
      <c r="CQ37" s="403" t="str">
        <f>IF('各会計、関係団体の財政状況及び健全化判断比率'!BS10="","",'各会計、関係団体の財政状況及び健全化判断比率'!BS10)</f>
        <v>荒川区自治総合研究所</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東京都後期高齢者医療広域連合（後期高齢者医療特別会計）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14</v>
      </c>
      <c r="CP38" s="404"/>
      <c r="CQ38" s="403" t="str">
        <f>IF('各会計、関係団体の財政状況及び健全化判断比率'!BS11="","",'各会計、関係団体の財政状況及び健全化判断比率'!BS11)</f>
        <v>東京城北勤労者サービスセンター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46rUTjHFZhKxCX1qpsW8fLQ5J7x9gLVUf6121AY39FXd42Otm+CIMOc01qpnxhkUWSYBaKg+lRC7RlbcuGx9fw==" saltValue="/Elda0TO1ZOo9HiUidXy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4.46</v>
      </c>
      <c r="G34" s="33">
        <v>5.58</v>
      </c>
      <c r="H34" s="33">
        <v>7.9</v>
      </c>
      <c r="I34" s="33">
        <v>4.2</v>
      </c>
      <c r="J34" s="34">
        <v>3.95</v>
      </c>
      <c r="K34" s="22"/>
      <c r="L34" s="22"/>
      <c r="M34" s="22"/>
      <c r="N34" s="22"/>
      <c r="O34" s="22"/>
      <c r="P34" s="22"/>
    </row>
    <row r="35" spans="1:16" ht="39" customHeight="1">
      <c r="A35" s="22"/>
      <c r="B35" s="35"/>
      <c r="C35" s="1218" t="s">
        <v>553</v>
      </c>
      <c r="D35" s="1219"/>
      <c r="E35" s="1220"/>
      <c r="F35" s="36">
        <v>0.16</v>
      </c>
      <c r="G35" s="37">
        <v>0.17</v>
      </c>
      <c r="H35" s="37">
        <v>0.96</v>
      </c>
      <c r="I35" s="37">
        <v>0.5</v>
      </c>
      <c r="J35" s="38">
        <v>1.25</v>
      </c>
      <c r="K35" s="22"/>
      <c r="L35" s="22"/>
      <c r="M35" s="22"/>
      <c r="N35" s="22"/>
      <c r="O35" s="22"/>
      <c r="P35" s="22"/>
    </row>
    <row r="36" spans="1:16" ht="39" customHeight="1">
      <c r="A36" s="22"/>
      <c r="B36" s="35"/>
      <c r="C36" s="1218" t="s">
        <v>554</v>
      </c>
      <c r="D36" s="1219"/>
      <c r="E36" s="1220"/>
      <c r="F36" s="36">
        <v>0.71</v>
      </c>
      <c r="G36" s="37">
        <v>0.85</v>
      </c>
      <c r="H36" s="37">
        <v>0.88</v>
      </c>
      <c r="I36" s="37">
        <v>0.62</v>
      </c>
      <c r="J36" s="38">
        <v>0.56999999999999995</v>
      </c>
      <c r="K36" s="22"/>
      <c r="L36" s="22"/>
      <c r="M36" s="22"/>
      <c r="N36" s="22"/>
      <c r="O36" s="22"/>
      <c r="P36" s="22"/>
    </row>
    <row r="37" spans="1:16" ht="39" customHeight="1">
      <c r="A37" s="22"/>
      <c r="B37" s="35"/>
      <c r="C37" s="1218" t="s">
        <v>555</v>
      </c>
      <c r="D37" s="1219"/>
      <c r="E37" s="1220"/>
      <c r="F37" s="36">
        <v>0.25</v>
      </c>
      <c r="G37" s="37">
        <v>0.28999999999999998</v>
      </c>
      <c r="H37" s="37">
        <v>0.18</v>
      </c>
      <c r="I37" s="37">
        <v>0.08</v>
      </c>
      <c r="J37" s="38">
        <v>0.06</v>
      </c>
      <c r="K37" s="22"/>
      <c r="L37" s="22"/>
      <c r="M37" s="22"/>
      <c r="N37" s="22"/>
      <c r="O37" s="22"/>
      <c r="P37" s="22"/>
    </row>
    <row r="38" spans="1:16" ht="39" customHeight="1">
      <c r="A38" s="22"/>
      <c r="B38" s="35"/>
      <c r="C38" s="1218"/>
      <c r="D38" s="1219"/>
      <c r="E38" s="1220"/>
      <c r="F38" s="36"/>
      <c r="G38" s="37"/>
      <c r="H38" s="37"/>
      <c r="I38" s="37"/>
      <c r="J38" s="38"/>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557</v>
      </c>
      <c r="D43" s="1222"/>
      <c r="E43" s="122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DGHh52ObyNPt4pIEVyDk4O/+93R81CLJNKtMKUBmPUfZKNIUBtdpAnUjc1xMyJtyaj0/V+GuNxvBUMODD49Ug==" saltValue="Zb0cCFKEuoY+kr6AnZS9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2820</v>
      </c>
      <c r="L45" s="60">
        <v>2393</v>
      </c>
      <c r="M45" s="60">
        <v>2149</v>
      </c>
      <c r="N45" s="60">
        <v>2061</v>
      </c>
      <c r="O45" s="61">
        <v>2025</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v>27</v>
      </c>
      <c r="L47" s="64">
        <v>27</v>
      </c>
      <c r="M47" s="64">
        <v>51</v>
      </c>
      <c r="N47" s="64">
        <v>31</v>
      </c>
      <c r="O47" s="65">
        <v>48</v>
      </c>
      <c r="P47" s="48"/>
      <c r="Q47" s="48"/>
      <c r="R47" s="48"/>
      <c r="S47" s="48"/>
      <c r="T47" s="48"/>
      <c r="U47" s="48"/>
    </row>
    <row r="48" spans="1:21" ht="30.75" customHeight="1">
      <c r="A48" s="48"/>
      <c r="B48" s="1236"/>
      <c r="C48" s="1237"/>
      <c r="D48" s="62"/>
      <c r="E48" s="1228" t="s">
        <v>15</v>
      </c>
      <c r="F48" s="1228"/>
      <c r="G48" s="1228"/>
      <c r="H48" s="1228"/>
      <c r="I48" s="1228"/>
      <c r="J48" s="1229"/>
      <c r="K48" s="63">
        <v>9</v>
      </c>
      <c r="L48" s="64">
        <v>9</v>
      </c>
      <c r="M48" s="64" t="s">
        <v>503</v>
      </c>
      <c r="N48" s="64" t="s">
        <v>503</v>
      </c>
      <c r="O48" s="65" t="s">
        <v>503</v>
      </c>
      <c r="P48" s="48"/>
      <c r="Q48" s="48"/>
      <c r="R48" s="48"/>
      <c r="S48" s="48"/>
      <c r="T48" s="48"/>
      <c r="U48" s="48"/>
    </row>
    <row r="49" spans="1:21" ht="30.75" customHeight="1">
      <c r="A49" s="48"/>
      <c r="B49" s="1236"/>
      <c r="C49" s="1237"/>
      <c r="D49" s="62"/>
      <c r="E49" s="1228" t="s">
        <v>16</v>
      </c>
      <c r="F49" s="1228"/>
      <c r="G49" s="1228"/>
      <c r="H49" s="1228"/>
      <c r="I49" s="1228"/>
      <c r="J49" s="1229"/>
      <c r="K49" s="63">
        <v>151</v>
      </c>
      <c r="L49" s="64">
        <v>124</v>
      </c>
      <c r="M49" s="64">
        <v>120</v>
      </c>
      <c r="N49" s="64">
        <v>74</v>
      </c>
      <c r="O49" s="65">
        <v>65</v>
      </c>
      <c r="P49" s="48"/>
      <c r="Q49" s="48"/>
      <c r="R49" s="48"/>
      <c r="S49" s="48"/>
      <c r="T49" s="48"/>
      <c r="U49" s="48"/>
    </row>
    <row r="50" spans="1:21" ht="30.75" customHeight="1">
      <c r="A50" s="48"/>
      <c r="B50" s="1236"/>
      <c r="C50" s="1237"/>
      <c r="D50" s="62"/>
      <c r="E50" s="1228" t="s">
        <v>17</v>
      </c>
      <c r="F50" s="1228"/>
      <c r="G50" s="1228"/>
      <c r="H50" s="1228"/>
      <c r="I50" s="1228"/>
      <c r="J50" s="1229"/>
      <c r="K50" s="63">
        <v>502</v>
      </c>
      <c r="L50" s="64">
        <v>964</v>
      </c>
      <c r="M50" s="64">
        <v>1446</v>
      </c>
      <c r="N50" s="64">
        <v>2719</v>
      </c>
      <c r="O50" s="65">
        <v>1267</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3594</v>
      </c>
      <c r="L52" s="64">
        <v>3641</v>
      </c>
      <c r="M52" s="64">
        <v>3766</v>
      </c>
      <c r="N52" s="64">
        <v>3636</v>
      </c>
      <c r="O52" s="65">
        <v>3536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-85</v>
      </c>
      <c r="L53" s="69">
        <v>-124</v>
      </c>
      <c r="M53" s="69">
        <v>0</v>
      </c>
      <c r="N53" s="69">
        <v>1249</v>
      </c>
      <c r="O53" s="70">
        <v>-131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p6W/xwBca9/TQRmABrU6yJogEJaxpVVMlEse7NN3PbdZXJdhDE/jAvlV2WPV0srmGqwdr99dWD6EDp7+aS6hA==" saltValue="HOiDOS9RItRMB09tOUp1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19994</v>
      </c>
      <c r="J41" s="83">
        <v>20725</v>
      </c>
      <c r="K41" s="83">
        <v>19677</v>
      </c>
      <c r="L41" s="83">
        <v>19820</v>
      </c>
      <c r="M41" s="84">
        <v>18670</v>
      </c>
    </row>
    <row r="42" spans="2:13" ht="27.75" customHeight="1">
      <c r="B42" s="1244"/>
      <c r="C42" s="1245"/>
      <c r="D42" s="85"/>
      <c r="E42" s="1248" t="s">
        <v>26</v>
      </c>
      <c r="F42" s="1248"/>
      <c r="G42" s="1248"/>
      <c r="H42" s="1249"/>
      <c r="I42" s="86">
        <v>2754</v>
      </c>
      <c r="J42" s="87">
        <v>3381</v>
      </c>
      <c r="K42" s="87">
        <v>2662</v>
      </c>
      <c r="L42" s="87">
        <v>5142</v>
      </c>
      <c r="M42" s="88">
        <v>3721</v>
      </c>
    </row>
    <row r="43" spans="2:13" ht="27.75" customHeight="1">
      <c r="B43" s="1244"/>
      <c r="C43" s="1245"/>
      <c r="D43" s="85"/>
      <c r="E43" s="1248" t="s">
        <v>27</v>
      </c>
      <c r="F43" s="1248"/>
      <c r="G43" s="1248"/>
      <c r="H43" s="1249"/>
      <c r="I43" s="86" t="s">
        <v>503</v>
      </c>
      <c r="J43" s="87" t="s">
        <v>503</v>
      </c>
      <c r="K43" s="87" t="s">
        <v>503</v>
      </c>
      <c r="L43" s="87" t="s">
        <v>503</v>
      </c>
      <c r="M43" s="88" t="s">
        <v>503</v>
      </c>
    </row>
    <row r="44" spans="2:13" ht="27.75" customHeight="1">
      <c r="B44" s="1244"/>
      <c r="C44" s="1245"/>
      <c r="D44" s="85"/>
      <c r="E44" s="1248" t="s">
        <v>28</v>
      </c>
      <c r="F44" s="1248"/>
      <c r="G44" s="1248"/>
      <c r="H44" s="1249"/>
      <c r="I44" s="86">
        <v>794</v>
      </c>
      <c r="J44" s="87">
        <v>751</v>
      </c>
      <c r="K44" s="87">
        <v>732</v>
      </c>
      <c r="L44" s="87">
        <v>765</v>
      </c>
      <c r="M44" s="88">
        <v>901</v>
      </c>
    </row>
    <row r="45" spans="2:13" ht="27.75" customHeight="1">
      <c r="B45" s="1244"/>
      <c r="C45" s="1245"/>
      <c r="D45" s="85"/>
      <c r="E45" s="1248" t="s">
        <v>29</v>
      </c>
      <c r="F45" s="1248"/>
      <c r="G45" s="1248"/>
      <c r="H45" s="1249"/>
      <c r="I45" s="86">
        <v>11901</v>
      </c>
      <c r="J45" s="87">
        <v>10383</v>
      </c>
      <c r="K45" s="87">
        <v>10206</v>
      </c>
      <c r="L45" s="87">
        <v>8440</v>
      </c>
      <c r="M45" s="88">
        <v>9391</v>
      </c>
    </row>
    <row r="46" spans="2:13" ht="27.75" customHeight="1">
      <c r="B46" s="1244"/>
      <c r="C46" s="1245"/>
      <c r="D46" s="89"/>
      <c r="E46" s="1248" t="s">
        <v>30</v>
      </c>
      <c r="F46" s="1248"/>
      <c r="G46" s="1248"/>
      <c r="H46" s="1249"/>
      <c r="I46" s="86" t="s">
        <v>503</v>
      </c>
      <c r="J46" s="87" t="s">
        <v>503</v>
      </c>
      <c r="K46" s="87" t="s">
        <v>503</v>
      </c>
      <c r="L46" s="87" t="s">
        <v>503</v>
      </c>
      <c r="M46" s="88" t="s">
        <v>503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25052</v>
      </c>
      <c r="J50" s="87">
        <v>25682</v>
      </c>
      <c r="K50" s="87">
        <v>27962</v>
      </c>
      <c r="L50" s="87">
        <v>32729</v>
      </c>
      <c r="M50" s="88">
        <v>35250</v>
      </c>
    </row>
    <row r="51" spans="2:13" ht="27.75" customHeight="1">
      <c r="B51" s="1244"/>
      <c r="C51" s="1245"/>
      <c r="D51" s="85"/>
      <c r="E51" s="1248" t="s">
        <v>36</v>
      </c>
      <c r="F51" s="1248"/>
      <c r="G51" s="1248"/>
      <c r="H51" s="1249"/>
      <c r="I51" s="86">
        <v>2329</v>
      </c>
      <c r="J51" s="87">
        <v>2213</v>
      </c>
      <c r="K51" s="87">
        <v>2085</v>
      </c>
      <c r="L51" s="87">
        <v>1785</v>
      </c>
      <c r="M51" s="88">
        <v>2099</v>
      </c>
    </row>
    <row r="52" spans="2:13" ht="27.75" customHeight="1">
      <c r="B52" s="1246"/>
      <c r="C52" s="1247"/>
      <c r="D52" s="85"/>
      <c r="E52" s="1248" t="s">
        <v>37</v>
      </c>
      <c r="F52" s="1248"/>
      <c r="G52" s="1248"/>
      <c r="H52" s="1249"/>
      <c r="I52" s="86">
        <v>44704</v>
      </c>
      <c r="J52" s="87">
        <v>43001</v>
      </c>
      <c r="K52" s="87">
        <v>40037</v>
      </c>
      <c r="L52" s="87">
        <v>37087</v>
      </c>
      <c r="M52" s="88">
        <v>34124</v>
      </c>
    </row>
    <row r="53" spans="2:13" ht="27.75" customHeight="1" thickBot="1">
      <c r="B53" s="1250" t="s">
        <v>38</v>
      </c>
      <c r="C53" s="1251"/>
      <c r="D53" s="92"/>
      <c r="E53" s="1252" t="s">
        <v>39</v>
      </c>
      <c r="F53" s="1252"/>
      <c r="G53" s="1252"/>
      <c r="H53" s="1253"/>
      <c r="I53" s="93">
        <v>-36642</v>
      </c>
      <c r="J53" s="94">
        <v>-35656</v>
      </c>
      <c r="K53" s="94">
        <v>-36809</v>
      </c>
      <c r="L53" s="94">
        <v>-37434</v>
      </c>
      <c r="M53" s="95">
        <v>-38791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lsXjL36G98HJpif3EAkIPn1PPQvIzh5MmUEfH0j/0g6uu8SBhCcNnBvXp5a9AdcQ1FsP2hGzviSzE34MyWk/Q==" saltValue="smf1Gfh2/5DzDIwHN8iB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15506</v>
      </c>
      <c r="G55" s="107">
        <v>16803</v>
      </c>
      <c r="H55" s="108">
        <v>17457</v>
      </c>
    </row>
    <row r="56" spans="2:8" ht="52.5" customHeight="1">
      <c r="B56" s="109"/>
      <c r="C56" s="1271" t="s">
        <v>43</v>
      </c>
      <c r="D56" s="1271"/>
      <c r="E56" s="1272"/>
      <c r="F56" s="110">
        <v>2055</v>
      </c>
      <c r="G56" s="110">
        <v>3327</v>
      </c>
      <c r="H56" s="111">
        <v>3970</v>
      </c>
    </row>
    <row r="57" spans="2:8" ht="53.25" customHeight="1">
      <c r="B57" s="109"/>
      <c r="C57" s="1273" t="s">
        <v>44</v>
      </c>
      <c r="D57" s="1273"/>
      <c r="E57" s="1274"/>
      <c r="F57" s="112">
        <v>9406</v>
      </c>
      <c r="G57" s="112">
        <v>11550</v>
      </c>
      <c r="H57" s="113">
        <v>12672</v>
      </c>
    </row>
    <row r="58" spans="2:8" ht="45.75" customHeight="1">
      <c r="B58" s="114"/>
      <c r="C58" s="1261" t="s">
        <v>572</v>
      </c>
      <c r="D58" s="1262"/>
      <c r="E58" s="1263"/>
      <c r="F58" s="115">
        <v>4447</v>
      </c>
      <c r="G58" s="115">
        <v>5724</v>
      </c>
      <c r="H58" s="116">
        <v>6369</v>
      </c>
    </row>
    <row r="59" spans="2:8" ht="45.75" customHeight="1">
      <c r="B59" s="114"/>
      <c r="C59" s="1261" t="s">
        <v>571</v>
      </c>
      <c r="D59" s="1262"/>
      <c r="E59" s="1263"/>
      <c r="F59" s="115">
        <v>2015</v>
      </c>
      <c r="G59" s="115">
        <v>3287</v>
      </c>
      <c r="H59" s="116">
        <v>3930</v>
      </c>
    </row>
    <row r="60" spans="2:8" ht="45.75" customHeight="1">
      <c r="B60" s="114"/>
      <c r="C60" s="1261" t="s">
        <v>573</v>
      </c>
      <c r="D60" s="1262"/>
      <c r="E60" s="1263"/>
      <c r="F60" s="115">
        <v>1707</v>
      </c>
      <c r="G60" s="115">
        <v>1427</v>
      </c>
      <c r="H60" s="116">
        <v>1267</v>
      </c>
    </row>
    <row r="61" spans="2:8" ht="45.75" customHeight="1">
      <c r="B61" s="114"/>
      <c r="C61" s="1261" t="s">
        <v>574</v>
      </c>
      <c r="D61" s="1262"/>
      <c r="E61" s="1263"/>
      <c r="F61" s="115">
        <v>953</v>
      </c>
      <c r="G61" s="115">
        <v>725</v>
      </c>
      <c r="H61" s="116">
        <v>726</v>
      </c>
    </row>
    <row r="62" spans="2:8" ht="45.75" customHeight="1" thickBot="1">
      <c r="B62" s="117"/>
      <c r="C62" s="1264" t="s">
        <v>575</v>
      </c>
      <c r="D62" s="1265"/>
      <c r="E62" s="1266"/>
      <c r="F62" s="118">
        <v>189</v>
      </c>
      <c r="G62" s="118">
        <v>189</v>
      </c>
      <c r="H62" s="119">
        <v>189</v>
      </c>
    </row>
    <row r="63" spans="2:8" ht="52.5" customHeight="1" thickBot="1">
      <c r="B63" s="120"/>
      <c r="C63" s="1267" t="s">
        <v>45</v>
      </c>
      <c r="D63" s="1267"/>
      <c r="E63" s="1268"/>
      <c r="F63" s="121">
        <v>26966</v>
      </c>
      <c r="G63" s="121">
        <v>31680</v>
      </c>
      <c r="H63" s="122">
        <v>34099</v>
      </c>
    </row>
    <row r="64" spans="2:8" ht="15" customHeight="1"/>
    <row r="65" ht="0" hidden="1" customHeight="1"/>
    <row r="66" ht="0" hidden="1" customHeight="1"/>
  </sheetData>
  <sheetProtection algorithmName="SHA-512" hashValue="be1FHV8CtMnsLy3DsA6NGfjM4FINyPDYAXzEWAOD7LkUWhWLp0w2B/gFzpqlHOXRmkMGiUfyqNeBOdivaXEFUg==" saltValue="MZcDlmuSX2ql6Ynnp0VT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C15" sqref="CC15"/>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581</v>
      </c>
      <c r="AO51" s="1278"/>
      <c r="AP51" s="1278"/>
      <c r="AQ51" s="1278"/>
      <c r="AR51" s="1278"/>
      <c r="AS51" s="1278"/>
      <c r="AT51" s="1278"/>
      <c r="AU51" s="1278"/>
      <c r="AV51" s="1278"/>
      <c r="AW51" s="1278"/>
      <c r="AX51" s="1278"/>
      <c r="AY51" s="1278"/>
      <c r="AZ51" s="1278"/>
      <c r="BA51" s="1278"/>
      <c r="BB51" s="1278" t="s">
        <v>582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584</v>
      </c>
      <c r="AO55" s="1280"/>
      <c r="AP55" s="1280"/>
      <c r="AQ55" s="1280"/>
      <c r="AR55" s="1280"/>
      <c r="AS55" s="1280"/>
      <c r="AT55" s="1280"/>
      <c r="AU55" s="1280"/>
      <c r="AV55" s="1280"/>
      <c r="AW55" s="1280"/>
      <c r="AX55" s="1280"/>
      <c r="AY55" s="1280"/>
      <c r="AZ55" s="1280"/>
      <c r="BA55" s="1280"/>
      <c r="BB55" s="1278" t="s">
        <v>582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c r="B73" s="374"/>
      <c r="G73" s="1283"/>
      <c r="H73" s="1283"/>
      <c r="I73" s="1283"/>
      <c r="J73" s="1283"/>
      <c r="K73" s="1279"/>
      <c r="L73" s="1279"/>
      <c r="M73" s="1279"/>
      <c r="N73" s="1279"/>
      <c r="AM73" s="383"/>
      <c r="AN73" s="1278" t="s">
        <v>581</v>
      </c>
      <c r="AO73" s="1278"/>
      <c r="AP73" s="1278"/>
      <c r="AQ73" s="1278"/>
      <c r="AR73" s="1278"/>
      <c r="AS73" s="1278"/>
      <c r="AT73" s="1278"/>
      <c r="AU73" s="1278"/>
      <c r="AV73" s="1278"/>
      <c r="AW73" s="1278"/>
      <c r="AX73" s="1278"/>
      <c r="AY73" s="1278"/>
      <c r="AZ73" s="1278"/>
      <c r="BA73" s="1278"/>
      <c r="BB73" s="1278" t="s">
        <v>582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587</v>
      </c>
      <c r="BC75" s="1278"/>
      <c r="BD75" s="1278"/>
      <c r="BE75" s="1278"/>
      <c r="BF75" s="1278"/>
      <c r="BG75" s="1278"/>
      <c r="BH75" s="1278"/>
      <c r="BI75" s="1278"/>
      <c r="BJ75" s="1278"/>
      <c r="BK75" s="1278"/>
      <c r="BL75" s="1278"/>
      <c r="BM75" s="1278"/>
      <c r="BN75" s="1278"/>
      <c r="BO75" s="1278"/>
      <c r="BP75" s="1275">
        <v>0.1</v>
      </c>
      <c r="BQ75" s="1275"/>
      <c r="BR75" s="1275"/>
      <c r="BS75" s="1275"/>
      <c r="BT75" s="1275"/>
      <c r="BU75" s="1275"/>
      <c r="BV75" s="1275"/>
      <c r="BW75" s="1275"/>
      <c r="BX75" s="1275">
        <v>-0.1</v>
      </c>
      <c r="BY75" s="1275"/>
      <c r="BZ75" s="1275"/>
      <c r="CA75" s="1275"/>
      <c r="CB75" s="1275"/>
      <c r="CC75" s="1275"/>
      <c r="CD75" s="1275"/>
      <c r="CE75" s="1275"/>
      <c r="CF75" s="1275">
        <v>-0.1</v>
      </c>
      <c r="CG75" s="1275"/>
      <c r="CH75" s="1275"/>
      <c r="CI75" s="1275"/>
      <c r="CJ75" s="1275"/>
      <c r="CK75" s="1275"/>
      <c r="CL75" s="1275"/>
      <c r="CM75" s="1275"/>
      <c r="CN75" s="1275">
        <v>0.6</v>
      </c>
      <c r="CO75" s="1275"/>
      <c r="CP75" s="1275"/>
      <c r="CQ75" s="1275"/>
      <c r="CR75" s="1275"/>
      <c r="CS75" s="1275"/>
      <c r="CT75" s="1275"/>
      <c r="CU75" s="1275"/>
      <c r="CV75" s="1275">
        <v>0.6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584</v>
      </c>
      <c r="AO77" s="1280"/>
      <c r="AP77" s="1280"/>
      <c r="AQ77" s="1280"/>
      <c r="AR77" s="1280"/>
      <c r="AS77" s="1280"/>
      <c r="AT77" s="1280"/>
      <c r="AU77" s="1280"/>
      <c r="AV77" s="1280"/>
      <c r="AW77" s="1280"/>
      <c r="AX77" s="1280"/>
      <c r="AY77" s="1280"/>
      <c r="AZ77" s="1280"/>
      <c r="BA77" s="1280"/>
      <c r="BB77" s="1278" t="s">
        <v>582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587</v>
      </c>
      <c r="BC79" s="1278"/>
      <c r="BD79" s="1278"/>
      <c r="BE79" s="1278"/>
      <c r="BF79" s="1278"/>
      <c r="BG79" s="1278"/>
      <c r="BH79" s="1278"/>
      <c r="BI79" s="1278"/>
      <c r="BJ79" s="1278"/>
      <c r="BK79" s="1278"/>
      <c r="BL79" s="1278"/>
      <c r="BM79" s="1278"/>
      <c r="BN79" s="1278"/>
      <c r="BO79" s="1278"/>
      <c r="BP79" s="1275">
        <v>-1.3</v>
      </c>
      <c r="BQ79" s="1275"/>
      <c r="BR79" s="1275"/>
      <c r="BS79" s="1275"/>
      <c r="BT79" s="1275"/>
      <c r="BU79" s="1275"/>
      <c r="BV79" s="1275"/>
      <c r="BW79" s="1275"/>
      <c r="BX79" s="1275">
        <v>-1.8</v>
      </c>
      <c r="BY79" s="1275"/>
      <c r="BZ79" s="1275"/>
      <c r="CA79" s="1275"/>
      <c r="CB79" s="1275"/>
      <c r="CC79" s="1275"/>
      <c r="CD79" s="1275"/>
      <c r="CE79" s="1275"/>
      <c r="CF79" s="1275">
        <v>-2.2999999999999998</v>
      </c>
      <c r="CG79" s="1275"/>
      <c r="CH79" s="1275"/>
      <c r="CI79" s="1275"/>
      <c r="CJ79" s="1275"/>
      <c r="CK79" s="1275"/>
      <c r="CL79" s="1275"/>
      <c r="CM79" s="1275"/>
      <c r="CN79" s="1275">
        <v>-2.8</v>
      </c>
      <c r="CO79" s="1275"/>
      <c r="CP79" s="1275"/>
      <c r="CQ79" s="1275"/>
      <c r="CR79" s="1275"/>
      <c r="CS79" s="1275"/>
      <c r="CT79" s="1275"/>
      <c r="CU79" s="1275"/>
      <c r="CV79" s="1275">
        <v>-3.2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ThwFHAGRop+uB+s6oVREEz6NW318J8OXTE/0VtLs3gsGlgaPBuZnBrMvrpjXHHHBq/L8JCd7V6kGXebgtA6yg==" saltValue="JRAPou5tzybUHM5jtOci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W2SGRpS74uH9hJGYqAHAGYO5neFAJVIIAAMNGT0Y4MX9el3FYqf+HR9j7J/YWNSYRp992B0SiDqeb61oXVXHA==" saltValue="fXJ4zda1N0lDYF+uMh/b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fusrxtNSKMvZvhzSKTDOpWMDEXMg6jbk9c1WBG2KwOtT/L1wztEN5gMxAvgGoIp69VjB1sskhHvKunzqJ/VrQ==" saltValue="TAgSrJ6sZPNSSdkpH9n7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32177</v>
      </c>
      <c r="E3" s="141"/>
      <c r="F3" s="142">
        <v>36861</v>
      </c>
      <c r="G3" s="143"/>
      <c r="H3" s="144"/>
    </row>
    <row r="4" spans="1:8">
      <c r="A4" s="145"/>
      <c r="B4" s="146"/>
      <c r="C4" s="147"/>
      <c r="D4" s="148">
        <v>16574</v>
      </c>
      <c r="E4" s="149"/>
      <c r="F4" s="150">
        <v>23990</v>
      </c>
      <c r="G4" s="151"/>
      <c r="H4" s="152"/>
    </row>
    <row r="5" spans="1:8">
      <c r="A5" s="133" t="s">
        <v>538</v>
      </c>
      <c r="B5" s="138"/>
      <c r="C5" s="139"/>
      <c r="D5" s="140">
        <v>43102</v>
      </c>
      <c r="E5" s="141"/>
      <c r="F5" s="142">
        <v>47064</v>
      </c>
      <c r="G5" s="143"/>
      <c r="H5" s="144"/>
    </row>
    <row r="6" spans="1:8">
      <c r="A6" s="145"/>
      <c r="B6" s="146"/>
      <c r="C6" s="147"/>
      <c r="D6" s="148">
        <v>31791</v>
      </c>
      <c r="E6" s="149"/>
      <c r="F6" s="150">
        <v>32508</v>
      </c>
      <c r="G6" s="151"/>
      <c r="H6" s="152"/>
    </row>
    <row r="7" spans="1:8">
      <c r="A7" s="133" t="s">
        <v>539</v>
      </c>
      <c r="B7" s="138"/>
      <c r="C7" s="139"/>
      <c r="D7" s="140">
        <v>40266</v>
      </c>
      <c r="E7" s="141"/>
      <c r="F7" s="142">
        <v>43773</v>
      </c>
      <c r="G7" s="143"/>
      <c r="H7" s="144"/>
    </row>
    <row r="8" spans="1:8">
      <c r="A8" s="145"/>
      <c r="B8" s="146"/>
      <c r="C8" s="147"/>
      <c r="D8" s="148">
        <v>27928</v>
      </c>
      <c r="E8" s="149"/>
      <c r="F8" s="150">
        <v>30346</v>
      </c>
      <c r="G8" s="151"/>
      <c r="H8" s="152"/>
    </row>
    <row r="9" spans="1:8">
      <c r="A9" s="133" t="s">
        <v>540</v>
      </c>
      <c r="B9" s="138"/>
      <c r="C9" s="139"/>
      <c r="D9" s="140">
        <v>58950</v>
      </c>
      <c r="E9" s="141"/>
      <c r="F9" s="142">
        <v>51565</v>
      </c>
      <c r="G9" s="143"/>
      <c r="H9" s="144"/>
    </row>
    <row r="10" spans="1:8">
      <c r="A10" s="145"/>
      <c r="B10" s="146"/>
      <c r="C10" s="147"/>
      <c r="D10" s="148">
        <v>34481</v>
      </c>
      <c r="E10" s="149"/>
      <c r="F10" s="150">
        <v>35359</v>
      </c>
      <c r="G10" s="151"/>
      <c r="H10" s="152"/>
    </row>
    <row r="11" spans="1:8">
      <c r="A11" s="133" t="s">
        <v>541</v>
      </c>
      <c r="B11" s="138"/>
      <c r="C11" s="139"/>
      <c r="D11" s="140">
        <v>35778</v>
      </c>
      <c r="E11" s="141"/>
      <c r="F11" s="142">
        <v>46686</v>
      </c>
      <c r="G11" s="143"/>
      <c r="H11" s="144"/>
    </row>
    <row r="12" spans="1:8">
      <c r="A12" s="145"/>
      <c r="B12" s="146"/>
      <c r="C12" s="153"/>
      <c r="D12" s="148">
        <v>25103</v>
      </c>
      <c r="E12" s="149"/>
      <c r="F12" s="150">
        <v>32595</v>
      </c>
      <c r="G12" s="151"/>
      <c r="H12" s="152"/>
    </row>
    <row r="13" spans="1:8">
      <c r="A13" s="133"/>
      <c r="B13" s="138"/>
      <c r="C13" s="154"/>
      <c r="D13" s="155">
        <v>42055</v>
      </c>
      <c r="E13" s="156"/>
      <c r="F13" s="157">
        <v>45190</v>
      </c>
      <c r="G13" s="158"/>
      <c r="H13" s="144"/>
    </row>
    <row r="14" spans="1:8">
      <c r="A14" s="145"/>
      <c r="B14" s="146"/>
      <c r="C14" s="147"/>
      <c r="D14" s="148">
        <v>27175</v>
      </c>
      <c r="E14" s="149"/>
      <c r="F14" s="150">
        <v>30960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4.46</v>
      </c>
      <c r="C19" s="159">
        <f>ROUND(VALUE(SUBSTITUTE(実質収支比率等に係る経年分析!G$48,"▲","-")),2)</f>
        <v>5.58</v>
      </c>
      <c r="D19" s="159">
        <f>ROUND(VALUE(SUBSTITUTE(実質収支比率等に係る経年分析!H$48,"▲","-")),2)</f>
        <v>7.9</v>
      </c>
      <c r="E19" s="159">
        <f>ROUND(VALUE(SUBSTITUTE(実質収支比率等に係る経年分析!I$48,"▲","-")),2)</f>
        <v>4.2</v>
      </c>
      <c r="F19" s="159">
        <f>ROUND(VALUE(SUBSTITUTE(実質収支比率等に係る経年分析!J$48,"▲","-")),2)</f>
        <v>3.96</v>
      </c>
    </row>
    <row r="20" spans="1:11">
      <c r="A20" s="159" t="s">
        <v>49</v>
      </c>
      <c r="B20" s="159">
        <f>ROUND(VALUE(SUBSTITUTE(実質収支比率等に係る経年分析!F$47,"▲","-")),2)</f>
        <v>24.78</v>
      </c>
      <c r="C20" s="159">
        <f>ROUND(VALUE(SUBSTITUTE(実質収支比率等に係る経年分析!G$47,"▲","-")),2)</f>
        <v>26.39</v>
      </c>
      <c r="D20" s="159">
        <f>ROUND(VALUE(SUBSTITUTE(実質収支比率等に係る経年分析!H$47,"▲","-")),2)</f>
        <v>26.34</v>
      </c>
      <c r="E20" s="159">
        <f>ROUND(VALUE(SUBSTITUTE(実質収支比率等に係る経年分析!I$47,"▲","-")),2)</f>
        <v>28.44</v>
      </c>
      <c r="F20" s="159">
        <f>ROUND(VALUE(SUBSTITUTE(実質収支比率等に係る経年分析!J$47,"▲","-")),2)</f>
        <v>29.86</v>
      </c>
    </row>
    <row r="21" spans="1:11">
      <c r="A21" s="159" t="s">
        <v>50</v>
      </c>
      <c r="B21" s="159">
        <f>IF(ISNUMBER(VALUE(SUBSTITUTE(実質収支比率等に係る経年分析!F$49,"▲","-"))),ROUND(VALUE(SUBSTITUTE(実質収支比率等に係る経年分析!F$49,"▲","-")),2),NA())</f>
        <v>2.14</v>
      </c>
      <c r="C21" s="159">
        <f>IF(ISNUMBER(VALUE(SUBSTITUTE(実質収支比率等に係る経年分析!G$49,"▲","-"))),ROUND(VALUE(SUBSTITUTE(実質収支比率等に係る経年分析!G$49,"▲","-")),2),NA())</f>
        <v>3.4</v>
      </c>
      <c r="D21" s="159">
        <f>IF(ISNUMBER(VALUE(SUBSTITUTE(実質収支比率等に係る経年分析!H$49,"▲","-"))),ROUND(VALUE(SUBSTITUTE(実質収支比率等に係る経年分析!H$49,"▲","-")),2),NA())</f>
        <v>4.76</v>
      </c>
      <c r="E21" s="159">
        <f>IF(ISNUMBER(VALUE(SUBSTITUTE(実質収支比率等に係る経年分析!I$49,"▲","-"))),ROUND(VALUE(SUBSTITUTE(実質収支比率等に係る経年分析!I$49,"▲","-")),2),NA())</f>
        <v>-1.47</v>
      </c>
      <c r="F21" s="159">
        <f>IF(ISNUMBER(VALUE(SUBSTITUTE(実質収支比率等に係る経年分析!J$49,"▲","-"))),ROUND(VALUE(SUBSTITUTE(実質収支比率等に係る経年分析!J$49,"▲","-")),2),NA())</f>
        <v>0.83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0.56999999999999995</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3.95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3594</v>
      </c>
      <c r="E42" s="161"/>
      <c r="F42" s="161"/>
      <c r="G42" s="161">
        <f>'実質公債費比率（分子）の構造'!L$52</f>
        <v>3641</v>
      </c>
      <c r="H42" s="161"/>
      <c r="I42" s="161"/>
      <c r="J42" s="161">
        <f>'実質公債費比率（分子）の構造'!M$52</f>
        <v>3766</v>
      </c>
      <c r="K42" s="161"/>
      <c r="L42" s="161"/>
      <c r="M42" s="161">
        <f>'実質公債費比率（分子）の構造'!N$52</f>
        <v>3636</v>
      </c>
      <c r="N42" s="161"/>
      <c r="O42" s="161"/>
      <c r="P42" s="161">
        <f>'実質公債費比率（分子）の構造'!O$52</f>
        <v>3536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502</v>
      </c>
      <c r="C44" s="161"/>
      <c r="D44" s="161"/>
      <c r="E44" s="161">
        <f>'実質公債費比率（分子）の構造'!L$50</f>
        <v>964</v>
      </c>
      <c r="F44" s="161"/>
      <c r="G44" s="161"/>
      <c r="H44" s="161">
        <f>'実質公債費比率（分子）の構造'!M$50</f>
        <v>1446</v>
      </c>
      <c r="I44" s="161"/>
      <c r="J44" s="161"/>
      <c r="K44" s="161">
        <f>'実質公債費比率（分子）の構造'!N$50</f>
        <v>2719</v>
      </c>
      <c r="L44" s="161"/>
      <c r="M44" s="161"/>
      <c r="N44" s="161">
        <f>'実質公債費比率（分子）の構造'!O$50</f>
        <v>1267</v>
      </c>
      <c r="O44" s="161"/>
      <c r="P44" s="161"/>
    </row>
    <row r="45" spans="1:16">
      <c r="A45" s="161" t="s">
        <v>60</v>
      </c>
      <c r="B45" s="161">
        <f>'実質公債費比率（分子）の構造'!K$49</f>
        <v>151</v>
      </c>
      <c r="C45" s="161"/>
      <c r="D45" s="161"/>
      <c r="E45" s="161">
        <f>'実質公債費比率（分子）の構造'!L$49</f>
        <v>124</v>
      </c>
      <c r="F45" s="161"/>
      <c r="G45" s="161"/>
      <c r="H45" s="161">
        <f>'実質公債費比率（分子）の構造'!M$49</f>
        <v>120</v>
      </c>
      <c r="I45" s="161"/>
      <c r="J45" s="161"/>
      <c r="K45" s="161">
        <f>'実質公債費比率（分子）の構造'!N$49</f>
        <v>74</v>
      </c>
      <c r="L45" s="161"/>
      <c r="M45" s="161"/>
      <c r="N45" s="161">
        <f>'実質公債費比率（分子）の構造'!O$49</f>
        <v>65</v>
      </c>
      <c r="O45" s="161"/>
      <c r="P45" s="161"/>
    </row>
    <row r="46" spans="1:16">
      <c r="A46" s="161" t="s">
        <v>61</v>
      </c>
      <c r="B46" s="161">
        <f>'実質公債費比率（分子）の構造'!K$48</f>
        <v>9</v>
      </c>
      <c r="C46" s="161"/>
      <c r="D46" s="161"/>
      <c r="E46" s="161">
        <f>'実質公債費比率（分子）の構造'!L$48</f>
        <v>9</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c r="A47" s="161" t="s">
        <v>62</v>
      </c>
      <c r="B47" s="161">
        <f>'実質公債費比率（分子）の構造'!K$47</f>
        <v>27</v>
      </c>
      <c r="C47" s="161"/>
      <c r="D47" s="161"/>
      <c r="E47" s="161">
        <f>'実質公債費比率（分子）の構造'!L$47</f>
        <v>27</v>
      </c>
      <c r="F47" s="161"/>
      <c r="G47" s="161"/>
      <c r="H47" s="161">
        <f>'実質公債費比率（分子）の構造'!M$47</f>
        <v>51</v>
      </c>
      <c r="I47" s="161"/>
      <c r="J47" s="161"/>
      <c r="K47" s="161">
        <f>'実質公債費比率（分子）の構造'!N$47</f>
        <v>31</v>
      </c>
      <c r="L47" s="161"/>
      <c r="M47" s="161"/>
      <c r="N47" s="161">
        <f>'実質公債費比率（分子）の構造'!O$47</f>
        <v>48</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2820</v>
      </c>
      <c r="C49" s="161"/>
      <c r="D49" s="161"/>
      <c r="E49" s="161">
        <f>'実質公債費比率（分子）の構造'!L$45</f>
        <v>2393</v>
      </c>
      <c r="F49" s="161"/>
      <c r="G49" s="161"/>
      <c r="H49" s="161">
        <f>'実質公債費比率（分子）の構造'!M$45</f>
        <v>2149</v>
      </c>
      <c r="I49" s="161"/>
      <c r="J49" s="161"/>
      <c r="K49" s="161">
        <f>'実質公債費比率（分子）の構造'!N$45</f>
        <v>2061</v>
      </c>
      <c r="L49" s="161"/>
      <c r="M49" s="161"/>
      <c r="N49" s="161">
        <f>'実質公債費比率（分子）の構造'!O$45</f>
        <v>2025</v>
      </c>
      <c r="O49" s="161"/>
      <c r="P49" s="161"/>
    </row>
    <row r="50" spans="1:16">
      <c r="A50" s="161" t="s">
        <v>65</v>
      </c>
      <c r="B50" s="161" t="e">
        <f>NA()</f>
        <v>#N/A</v>
      </c>
      <c r="C50" s="161">
        <f>IF(ISNUMBER('実質公債費比率（分子）の構造'!K$53),'実質公債費比率（分子）の構造'!K$53,NA())</f>
        <v>-85</v>
      </c>
      <c r="D50" s="161" t="e">
        <f>NA()</f>
        <v>#N/A</v>
      </c>
      <c r="E50" s="161" t="e">
        <f>NA()</f>
        <v>#N/A</v>
      </c>
      <c r="F50" s="161">
        <f>IF(ISNUMBER('実質公債費比率（分子）の構造'!L$53),'実質公債費比率（分子）の構造'!L$53,NA())</f>
        <v>-124</v>
      </c>
      <c r="G50" s="161" t="e">
        <f>NA()</f>
        <v>#N/A</v>
      </c>
      <c r="H50" s="161" t="e">
        <f>NA()</f>
        <v>#N/A</v>
      </c>
      <c r="I50" s="161">
        <f>IF(ISNUMBER('実質公債費比率（分子）の構造'!M$53),'実質公債費比率（分子）の構造'!M$53,NA())</f>
        <v>0</v>
      </c>
      <c r="J50" s="161" t="e">
        <f>NA()</f>
        <v>#N/A</v>
      </c>
      <c r="K50" s="161" t="e">
        <f>NA()</f>
        <v>#N/A</v>
      </c>
      <c r="L50" s="161">
        <f>IF(ISNUMBER('実質公債費比率（分子）の構造'!N$53),'実質公債費比率（分子）の構造'!N$53,NA())</f>
        <v>1249</v>
      </c>
      <c r="M50" s="161" t="e">
        <f>NA()</f>
        <v>#N/A</v>
      </c>
      <c r="N50" s="161" t="e">
        <f>NA()</f>
        <v>#N/A</v>
      </c>
      <c r="O50" s="161">
        <f>IF(ISNUMBER('実質公債費比率（分子）の構造'!O$53),'実質公債費比率（分子）の構造'!O$53,NA())</f>
        <v>-131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44704</v>
      </c>
      <c r="E56" s="160"/>
      <c r="F56" s="160"/>
      <c r="G56" s="160">
        <f>'将来負担比率（分子）の構造'!J$52</f>
        <v>43001</v>
      </c>
      <c r="H56" s="160"/>
      <c r="I56" s="160"/>
      <c r="J56" s="160">
        <f>'将来負担比率（分子）の構造'!K$52</f>
        <v>40037</v>
      </c>
      <c r="K56" s="160"/>
      <c r="L56" s="160"/>
      <c r="M56" s="160">
        <f>'将来負担比率（分子）の構造'!L$52</f>
        <v>37087</v>
      </c>
      <c r="N56" s="160"/>
      <c r="O56" s="160"/>
      <c r="P56" s="160">
        <f>'将来負担比率（分子）の構造'!M$52</f>
        <v>34124</v>
      </c>
    </row>
    <row r="57" spans="1:16">
      <c r="A57" s="160" t="s">
        <v>36</v>
      </c>
      <c r="B57" s="160"/>
      <c r="C57" s="160"/>
      <c r="D57" s="160">
        <f>'将来負担比率（分子）の構造'!I$51</f>
        <v>2329</v>
      </c>
      <c r="E57" s="160"/>
      <c r="F57" s="160"/>
      <c r="G57" s="160">
        <f>'将来負担比率（分子）の構造'!J$51</f>
        <v>2213</v>
      </c>
      <c r="H57" s="160"/>
      <c r="I57" s="160"/>
      <c r="J57" s="160">
        <f>'将来負担比率（分子）の構造'!K$51</f>
        <v>2085</v>
      </c>
      <c r="K57" s="160"/>
      <c r="L57" s="160"/>
      <c r="M57" s="160">
        <f>'将来負担比率（分子）の構造'!L$51</f>
        <v>1785</v>
      </c>
      <c r="N57" s="160"/>
      <c r="O57" s="160"/>
      <c r="P57" s="160">
        <f>'将来負担比率（分子）の構造'!M$51</f>
        <v>2099</v>
      </c>
    </row>
    <row r="58" spans="1:16">
      <c r="A58" s="160" t="s">
        <v>35</v>
      </c>
      <c r="B58" s="160"/>
      <c r="C58" s="160"/>
      <c r="D58" s="160">
        <f>'将来負担比率（分子）の構造'!I$50</f>
        <v>25052</v>
      </c>
      <c r="E58" s="160"/>
      <c r="F58" s="160"/>
      <c r="G58" s="160">
        <f>'将来負担比率（分子）の構造'!J$50</f>
        <v>25682</v>
      </c>
      <c r="H58" s="160"/>
      <c r="I58" s="160"/>
      <c r="J58" s="160">
        <f>'将来負担比率（分子）の構造'!K$50</f>
        <v>27962</v>
      </c>
      <c r="K58" s="160"/>
      <c r="L58" s="160"/>
      <c r="M58" s="160">
        <f>'将来負担比率（分子）の構造'!L$50</f>
        <v>32729</v>
      </c>
      <c r="N58" s="160"/>
      <c r="O58" s="160"/>
      <c r="P58" s="160">
        <f>'将来負担比率（分子）の構造'!M$50</f>
        <v>35250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11901</v>
      </c>
      <c r="C62" s="160"/>
      <c r="D62" s="160"/>
      <c r="E62" s="160">
        <f>'将来負担比率（分子）の構造'!J$45</f>
        <v>10383</v>
      </c>
      <c r="F62" s="160"/>
      <c r="G62" s="160"/>
      <c r="H62" s="160">
        <f>'将来負担比率（分子）の構造'!K$45</f>
        <v>10206</v>
      </c>
      <c r="I62" s="160"/>
      <c r="J62" s="160"/>
      <c r="K62" s="160">
        <f>'将来負担比率（分子）の構造'!L$45</f>
        <v>8440</v>
      </c>
      <c r="L62" s="160"/>
      <c r="M62" s="160"/>
      <c r="N62" s="160">
        <f>'将来負担比率（分子）の構造'!M$45</f>
        <v>9391</v>
      </c>
      <c r="O62" s="160"/>
      <c r="P62" s="160"/>
    </row>
    <row r="63" spans="1:16">
      <c r="A63" s="160" t="s">
        <v>28</v>
      </c>
      <c r="B63" s="160">
        <f>'将来負担比率（分子）の構造'!I$44</f>
        <v>794</v>
      </c>
      <c r="C63" s="160"/>
      <c r="D63" s="160"/>
      <c r="E63" s="160">
        <f>'将来負担比率（分子）の構造'!J$44</f>
        <v>751</v>
      </c>
      <c r="F63" s="160"/>
      <c r="G63" s="160"/>
      <c r="H63" s="160">
        <f>'将来負担比率（分子）の構造'!K$44</f>
        <v>732</v>
      </c>
      <c r="I63" s="160"/>
      <c r="J63" s="160"/>
      <c r="K63" s="160">
        <f>'将来負担比率（分子）の構造'!L$44</f>
        <v>765</v>
      </c>
      <c r="L63" s="160"/>
      <c r="M63" s="160"/>
      <c r="N63" s="160">
        <f>'将来負担比率（分子）の構造'!M$44</f>
        <v>901</v>
      </c>
      <c r="O63" s="160"/>
      <c r="P63" s="160"/>
    </row>
    <row r="64" spans="1:16">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c r="A65" s="160" t="s">
        <v>26</v>
      </c>
      <c r="B65" s="160">
        <f>'将来負担比率（分子）の構造'!I$42</f>
        <v>2754</v>
      </c>
      <c r="C65" s="160"/>
      <c r="D65" s="160"/>
      <c r="E65" s="160">
        <f>'将来負担比率（分子）の構造'!J$42</f>
        <v>3381</v>
      </c>
      <c r="F65" s="160"/>
      <c r="G65" s="160"/>
      <c r="H65" s="160">
        <f>'将来負担比率（分子）の構造'!K$42</f>
        <v>2662</v>
      </c>
      <c r="I65" s="160"/>
      <c r="J65" s="160"/>
      <c r="K65" s="160">
        <f>'将来負担比率（分子）の構造'!L$42</f>
        <v>5142</v>
      </c>
      <c r="L65" s="160"/>
      <c r="M65" s="160"/>
      <c r="N65" s="160">
        <f>'将来負担比率（分子）の構造'!M$42</f>
        <v>3721</v>
      </c>
      <c r="O65" s="160"/>
      <c r="P65" s="160"/>
    </row>
    <row r="66" spans="1:16">
      <c r="A66" s="160" t="s">
        <v>25</v>
      </c>
      <c r="B66" s="160">
        <f>'将来負担比率（分子）の構造'!I$41</f>
        <v>19994</v>
      </c>
      <c r="C66" s="160"/>
      <c r="D66" s="160"/>
      <c r="E66" s="160">
        <f>'将来負担比率（分子）の構造'!J$41</f>
        <v>20725</v>
      </c>
      <c r="F66" s="160"/>
      <c r="G66" s="160"/>
      <c r="H66" s="160">
        <f>'将来負担比率（分子）の構造'!K$41</f>
        <v>19677</v>
      </c>
      <c r="I66" s="160"/>
      <c r="J66" s="160"/>
      <c r="K66" s="160">
        <f>'将来負担比率（分子）の構造'!L$41</f>
        <v>19820</v>
      </c>
      <c r="L66" s="160"/>
      <c r="M66" s="160"/>
      <c r="N66" s="160">
        <f>'将来負担比率（分子）の構造'!M$41</f>
        <v>18670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15506</v>
      </c>
      <c r="C72" s="164">
        <f>基金残高に係る経年分析!G55</f>
        <v>16803</v>
      </c>
      <c r="D72" s="164">
        <f>基金残高に係る経年分析!H55</f>
        <v>17457</v>
      </c>
    </row>
    <row r="73" spans="1:16">
      <c r="A73" s="163" t="s">
        <v>72</v>
      </c>
      <c r="B73" s="164">
        <f>基金残高に係る経年分析!F56</f>
        <v>2055</v>
      </c>
      <c r="C73" s="164">
        <f>基金残高に係る経年分析!G56</f>
        <v>3327</v>
      </c>
      <c r="D73" s="164">
        <f>基金残高に係る経年分析!H56</f>
        <v>3970</v>
      </c>
    </row>
    <row r="74" spans="1:16">
      <c r="A74" s="163" t="s">
        <v>73</v>
      </c>
      <c r="B74" s="164">
        <f>基金残高に係る経年分析!F57</f>
        <v>9406</v>
      </c>
      <c r="C74" s="164">
        <f>基金残高に係る経年分析!G57</f>
        <v>11550</v>
      </c>
      <c r="D74" s="164">
        <f>基金残高に係る経年分析!H57</f>
        <v>12672</v>
      </c>
    </row>
  </sheetData>
  <sheetProtection algorithmName="SHA-512" hashValue="DR4HbJEJXl2J8Q4fn/5XInSNGKTB25fJ63AEE76LhHOTywN1l7BYv4NKdfhNZemDrZ9GXVdxBdySlknFAMymiQ==" saltValue="kKW8kbsm5k6hl4zdqgA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16890444</v>
      </c>
      <c r="S5" s="707"/>
      <c r="T5" s="707"/>
      <c r="U5" s="707"/>
      <c r="V5" s="707"/>
      <c r="W5" s="707"/>
      <c r="X5" s="707"/>
      <c r="Y5" s="753"/>
      <c r="Z5" s="771">
        <v>18</v>
      </c>
      <c r="AA5" s="771"/>
      <c r="AB5" s="771"/>
      <c r="AC5" s="771"/>
      <c r="AD5" s="772">
        <v>16890444</v>
      </c>
      <c r="AE5" s="772"/>
      <c r="AF5" s="772"/>
      <c r="AG5" s="772"/>
      <c r="AH5" s="772"/>
      <c r="AI5" s="772"/>
      <c r="AJ5" s="772"/>
      <c r="AK5" s="772"/>
      <c r="AL5" s="754">
        <v>28.1</v>
      </c>
      <c r="AM5" s="723"/>
      <c r="AN5" s="723"/>
      <c r="AO5" s="755"/>
      <c r="AP5" s="740" t="s">
        <v>221</v>
      </c>
      <c r="AQ5" s="741"/>
      <c r="AR5" s="741"/>
      <c r="AS5" s="741"/>
      <c r="AT5" s="741"/>
      <c r="AU5" s="741"/>
      <c r="AV5" s="741"/>
      <c r="AW5" s="741"/>
      <c r="AX5" s="741"/>
      <c r="AY5" s="741"/>
      <c r="AZ5" s="741"/>
      <c r="BA5" s="741"/>
      <c r="BB5" s="741"/>
      <c r="BC5" s="741"/>
      <c r="BD5" s="741"/>
      <c r="BE5" s="741"/>
      <c r="BF5" s="742"/>
      <c r="BG5" s="641">
        <v>16890444</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271149</v>
      </c>
      <c r="S6" s="644"/>
      <c r="T6" s="644"/>
      <c r="U6" s="644"/>
      <c r="V6" s="644"/>
      <c r="W6" s="644"/>
      <c r="X6" s="644"/>
      <c r="Y6" s="645"/>
      <c r="Z6" s="703">
        <v>0.3</v>
      </c>
      <c r="AA6" s="703"/>
      <c r="AB6" s="703"/>
      <c r="AC6" s="703"/>
      <c r="AD6" s="704">
        <v>271149</v>
      </c>
      <c r="AE6" s="704"/>
      <c r="AF6" s="704"/>
      <c r="AG6" s="704"/>
      <c r="AH6" s="704"/>
      <c r="AI6" s="704"/>
      <c r="AJ6" s="704"/>
      <c r="AK6" s="704"/>
      <c r="AL6" s="646">
        <v>0.5</v>
      </c>
      <c r="AM6" s="647"/>
      <c r="AN6" s="647"/>
      <c r="AO6" s="705"/>
      <c r="AP6" s="638" t="s">
        <v>227</v>
      </c>
      <c r="AQ6" s="639"/>
      <c r="AR6" s="639"/>
      <c r="AS6" s="639"/>
      <c r="AT6" s="639"/>
      <c r="AU6" s="639"/>
      <c r="AV6" s="639"/>
      <c r="AW6" s="639"/>
      <c r="AX6" s="639"/>
      <c r="AY6" s="639"/>
      <c r="AZ6" s="639"/>
      <c r="BA6" s="639"/>
      <c r="BB6" s="639"/>
      <c r="BC6" s="639"/>
      <c r="BD6" s="639"/>
      <c r="BE6" s="639"/>
      <c r="BF6" s="640"/>
      <c r="BG6" s="641">
        <v>16890444</v>
      </c>
      <c r="BH6" s="644"/>
      <c r="BI6" s="644"/>
      <c r="BJ6" s="644"/>
      <c r="BK6" s="644"/>
      <c r="BL6" s="644"/>
      <c r="BM6" s="644"/>
      <c r="BN6" s="645"/>
      <c r="BO6" s="703">
        <v>100</v>
      </c>
      <c r="BP6" s="703"/>
      <c r="BQ6" s="703"/>
      <c r="BR6" s="703"/>
      <c r="BS6" s="704" t="s">
        <v>124</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604037</v>
      </c>
      <c r="CS6" s="644"/>
      <c r="CT6" s="644"/>
      <c r="CU6" s="644"/>
      <c r="CV6" s="644"/>
      <c r="CW6" s="644"/>
      <c r="CX6" s="644"/>
      <c r="CY6" s="645"/>
      <c r="CZ6" s="754">
        <v>0.7</v>
      </c>
      <c r="DA6" s="723"/>
      <c r="DB6" s="723"/>
      <c r="DC6" s="757"/>
      <c r="DD6" s="649" t="s">
        <v>124</v>
      </c>
      <c r="DE6" s="644"/>
      <c r="DF6" s="644"/>
      <c r="DG6" s="644"/>
      <c r="DH6" s="644"/>
      <c r="DI6" s="644"/>
      <c r="DJ6" s="644"/>
      <c r="DK6" s="644"/>
      <c r="DL6" s="644"/>
      <c r="DM6" s="644"/>
      <c r="DN6" s="644"/>
      <c r="DO6" s="644"/>
      <c r="DP6" s="645"/>
      <c r="DQ6" s="649">
        <v>604037</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62972</v>
      </c>
      <c r="S7" s="644"/>
      <c r="T7" s="644"/>
      <c r="U7" s="644"/>
      <c r="V7" s="644"/>
      <c r="W7" s="644"/>
      <c r="X7" s="644"/>
      <c r="Y7" s="645"/>
      <c r="Z7" s="703">
        <v>0.1</v>
      </c>
      <c r="AA7" s="703"/>
      <c r="AB7" s="703"/>
      <c r="AC7" s="703"/>
      <c r="AD7" s="704">
        <v>62972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15334040</v>
      </c>
      <c r="BH7" s="644"/>
      <c r="BI7" s="644"/>
      <c r="BJ7" s="644"/>
      <c r="BK7" s="644"/>
      <c r="BL7" s="644"/>
      <c r="BM7" s="644"/>
      <c r="BN7" s="645"/>
      <c r="BO7" s="703">
        <v>90.8</v>
      </c>
      <c r="BP7" s="703"/>
      <c r="BQ7" s="703"/>
      <c r="BR7" s="703"/>
      <c r="BS7" s="704" t="s">
        <v>222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10370054</v>
      </c>
      <c r="CS7" s="644"/>
      <c r="CT7" s="644"/>
      <c r="CU7" s="644"/>
      <c r="CV7" s="644"/>
      <c r="CW7" s="644"/>
      <c r="CX7" s="644"/>
      <c r="CY7" s="645"/>
      <c r="CZ7" s="703">
        <v>11.3</v>
      </c>
      <c r="DA7" s="703"/>
      <c r="DB7" s="703"/>
      <c r="DC7" s="703"/>
      <c r="DD7" s="649">
        <v>293039</v>
      </c>
      <c r="DE7" s="644"/>
      <c r="DF7" s="644"/>
      <c r="DG7" s="644"/>
      <c r="DH7" s="644"/>
      <c r="DI7" s="644"/>
      <c r="DJ7" s="644"/>
      <c r="DK7" s="644"/>
      <c r="DL7" s="644"/>
      <c r="DM7" s="644"/>
      <c r="DN7" s="644"/>
      <c r="DO7" s="644"/>
      <c r="DP7" s="645"/>
      <c r="DQ7" s="649">
        <v>9473132</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259771</v>
      </c>
      <c r="S8" s="644"/>
      <c r="T8" s="644"/>
      <c r="U8" s="644"/>
      <c r="V8" s="644"/>
      <c r="W8" s="644"/>
      <c r="X8" s="644"/>
      <c r="Y8" s="645"/>
      <c r="Z8" s="703">
        <v>0.3</v>
      </c>
      <c r="AA8" s="703"/>
      <c r="AB8" s="703"/>
      <c r="AC8" s="703"/>
      <c r="AD8" s="704">
        <v>259771</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388657</v>
      </c>
      <c r="BH8" s="644"/>
      <c r="BI8" s="644"/>
      <c r="BJ8" s="644"/>
      <c r="BK8" s="644"/>
      <c r="BL8" s="644"/>
      <c r="BM8" s="644"/>
      <c r="BN8" s="645"/>
      <c r="BO8" s="703">
        <v>2.2999999999999998</v>
      </c>
      <c r="BP8" s="703"/>
      <c r="BQ8" s="703"/>
      <c r="BR8" s="703"/>
      <c r="BS8" s="649" t="s">
        <v>124</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51876831</v>
      </c>
      <c r="CS8" s="644"/>
      <c r="CT8" s="644"/>
      <c r="CU8" s="644"/>
      <c r="CV8" s="644"/>
      <c r="CW8" s="644"/>
      <c r="CX8" s="644"/>
      <c r="CY8" s="645"/>
      <c r="CZ8" s="703">
        <v>56.5</v>
      </c>
      <c r="DA8" s="703"/>
      <c r="DB8" s="703"/>
      <c r="DC8" s="703"/>
      <c r="DD8" s="649">
        <v>1729321</v>
      </c>
      <c r="DE8" s="644"/>
      <c r="DF8" s="644"/>
      <c r="DG8" s="644"/>
      <c r="DH8" s="644"/>
      <c r="DI8" s="644"/>
      <c r="DJ8" s="644"/>
      <c r="DK8" s="644"/>
      <c r="DL8" s="644"/>
      <c r="DM8" s="644"/>
      <c r="DN8" s="644"/>
      <c r="DO8" s="644"/>
      <c r="DP8" s="645"/>
      <c r="DQ8" s="649">
        <v>28882614</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261167</v>
      </c>
      <c r="S9" s="644"/>
      <c r="T9" s="644"/>
      <c r="U9" s="644"/>
      <c r="V9" s="644"/>
      <c r="W9" s="644"/>
      <c r="X9" s="644"/>
      <c r="Y9" s="645"/>
      <c r="Z9" s="703">
        <v>0.3</v>
      </c>
      <c r="AA9" s="703"/>
      <c r="AB9" s="703"/>
      <c r="AC9" s="703"/>
      <c r="AD9" s="704">
        <v>261167</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14945383</v>
      </c>
      <c r="BH9" s="644"/>
      <c r="BI9" s="644"/>
      <c r="BJ9" s="644"/>
      <c r="BK9" s="644"/>
      <c r="BL9" s="644"/>
      <c r="BM9" s="644"/>
      <c r="BN9" s="645"/>
      <c r="BO9" s="703">
        <v>88.5</v>
      </c>
      <c r="BP9" s="703"/>
      <c r="BQ9" s="703"/>
      <c r="BR9" s="703"/>
      <c r="BS9" s="649" t="s">
        <v>222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6763448</v>
      </c>
      <c r="CS9" s="644"/>
      <c r="CT9" s="644"/>
      <c r="CU9" s="644"/>
      <c r="CV9" s="644"/>
      <c r="CW9" s="644"/>
      <c r="CX9" s="644"/>
      <c r="CY9" s="645"/>
      <c r="CZ9" s="703">
        <v>7.4</v>
      </c>
      <c r="DA9" s="703"/>
      <c r="DB9" s="703"/>
      <c r="DC9" s="703"/>
      <c r="DD9" s="649">
        <v>95472</v>
      </c>
      <c r="DE9" s="644"/>
      <c r="DF9" s="644"/>
      <c r="DG9" s="644"/>
      <c r="DH9" s="644"/>
      <c r="DI9" s="644"/>
      <c r="DJ9" s="644"/>
      <c r="DK9" s="644"/>
      <c r="DL9" s="644"/>
      <c r="DM9" s="644"/>
      <c r="DN9" s="644"/>
      <c r="DO9" s="644"/>
      <c r="DP9" s="645"/>
      <c r="DQ9" s="649">
        <v>5616926</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t="s">
        <v>222</v>
      </c>
      <c r="BH10" s="644"/>
      <c r="BI10" s="644"/>
      <c r="BJ10" s="644"/>
      <c r="BK10" s="644"/>
      <c r="BL10" s="644"/>
      <c r="BM10" s="644"/>
      <c r="BN10" s="645"/>
      <c r="BO10" s="703" t="s">
        <v>222</v>
      </c>
      <c r="BP10" s="703"/>
      <c r="BQ10" s="703"/>
      <c r="BR10" s="703"/>
      <c r="BS10" s="649" t="s">
        <v>124</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127514</v>
      </c>
      <c r="CS10" s="644"/>
      <c r="CT10" s="644"/>
      <c r="CU10" s="644"/>
      <c r="CV10" s="644"/>
      <c r="CW10" s="644"/>
      <c r="CX10" s="644"/>
      <c r="CY10" s="645"/>
      <c r="CZ10" s="703">
        <v>0.1</v>
      </c>
      <c r="DA10" s="703"/>
      <c r="DB10" s="703"/>
      <c r="DC10" s="703"/>
      <c r="DD10" s="649" t="s">
        <v>124</v>
      </c>
      <c r="DE10" s="644"/>
      <c r="DF10" s="644"/>
      <c r="DG10" s="644"/>
      <c r="DH10" s="644"/>
      <c r="DI10" s="644"/>
      <c r="DJ10" s="644"/>
      <c r="DK10" s="644"/>
      <c r="DL10" s="644"/>
      <c r="DM10" s="644"/>
      <c r="DN10" s="644"/>
      <c r="DO10" s="644"/>
      <c r="DP10" s="645"/>
      <c r="DQ10" s="649">
        <v>108020</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134</v>
      </c>
      <c r="S11" s="644"/>
      <c r="T11" s="644"/>
      <c r="U11" s="644"/>
      <c r="V11" s="644"/>
      <c r="W11" s="644"/>
      <c r="X11" s="644"/>
      <c r="Y11" s="645"/>
      <c r="Z11" s="703" t="s">
        <v>222</v>
      </c>
      <c r="AA11" s="703"/>
      <c r="AB11" s="703"/>
      <c r="AC11" s="703"/>
      <c r="AD11" s="704" t="s">
        <v>124</v>
      </c>
      <c r="AE11" s="704"/>
      <c r="AF11" s="704"/>
      <c r="AG11" s="704"/>
      <c r="AH11" s="704"/>
      <c r="AI11" s="704"/>
      <c r="AJ11" s="704"/>
      <c r="AK11" s="704"/>
      <c r="AL11" s="646" t="s">
        <v>124</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t="s">
        <v>134</v>
      </c>
      <c r="BH11" s="644"/>
      <c r="BI11" s="644"/>
      <c r="BJ11" s="644"/>
      <c r="BK11" s="644"/>
      <c r="BL11" s="644"/>
      <c r="BM11" s="644"/>
      <c r="BN11" s="645"/>
      <c r="BO11" s="703" t="s">
        <v>134</v>
      </c>
      <c r="BP11" s="703"/>
      <c r="BQ11" s="703"/>
      <c r="BR11" s="703"/>
      <c r="BS11" s="649" t="s">
        <v>124</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t="s">
        <v>222</v>
      </c>
      <c r="CS11" s="644"/>
      <c r="CT11" s="644"/>
      <c r="CU11" s="644"/>
      <c r="CV11" s="644"/>
      <c r="CW11" s="644"/>
      <c r="CX11" s="644"/>
      <c r="CY11" s="645"/>
      <c r="CZ11" s="703" t="s">
        <v>134</v>
      </c>
      <c r="DA11" s="703"/>
      <c r="DB11" s="703"/>
      <c r="DC11" s="703"/>
      <c r="DD11" s="649" t="s">
        <v>124</v>
      </c>
      <c r="DE11" s="644"/>
      <c r="DF11" s="644"/>
      <c r="DG11" s="644"/>
      <c r="DH11" s="644"/>
      <c r="DI11" s="644"/>
      <c r="DJ11" s="644"/>
      <c r="DK11" s="644"/>
      <c r="DL11" s="644"/>
      <c r="DM11" s="644"/>
      <c r="DN11" s="644"/>
      <c r="DO11" s="644"/>
      <c r="DP11" s="645"/>
      <c r="DQ11" s="649" t="s">
        <v>124</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4429003</v>
      </c>
      <c r="S12" s="644"/>
      <c r="T12" s="644"/>
      <c r="U12" s="644"/>
      <c r="V12" s="644"/>
      <c r="W12" s="644"/>
      <c r="X12" s="644"/>
      <c r="Y12" s="645"/>
      <c r="Z12" s="703">
        <v>4.7</v>
      </c>
      <c r="AA12" s="703"/>
      <c r="AB12" s="703"/>
      <c r="AC12" s="703"/>
      <c r="AD12" s="704">
        <v>4429003</v>
      </c>
      <c r="AE12" s="704"/>
      <c r="AF12" s="704"/>
      <c r="AG12" s="704"/>
      <c r="AH12" s="704"/>
      <c r="AI12" s="704"/>
      <c r="AJ12" s="704"/>
      <c r="AK12" s="704"/>
      <c r="AL12" s="646">
        <v>7.4</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t="s">
        <v>134</v>
      </c>
      <c r="BH12" s="644"/>
      <c r="BI12" s="644"/>
      <c r="BJ12" s="644"/>
      <c r="BK12" s="644"/>
      <c r="BL12" s="644"/>
      <c r="BM12" s="644"/>
      <c r="BN12" s="645"/>
      <c r="BO12" s="703" t="s">
        <v>222</v>
      </c>
      <c r="BP12" s="703"/>
      <c r="BQ12" s="703"/>
      <c r="BR12" s="703"/>
      <c r="BS12" s="649" t="s">
        <v>222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1883579</v>
      </c>
      <c r="CS12" s="644"/>
      <c r="CT12" s="644"/>
      <c r="CU12" s="644"/>
      <c r="CV12" s="644"/>
      <c r="CW12" s="644"/>
      <c r="CX12" s="644"/>
      <c r="CY12" s="645"/>
      <c r="CZ12" s="703">
        <v>2.1</v>
      </c>
      <c r="DA12" s="703"/>
      <c r="DB12" s="703"/>
      <c r="DC12" s="703"/>
      <c r="DD12" s="649" t="s">
        <v>124</v>
      </c>
      <c r="DE12" s="644"/>
      <c r="DF12" s="644"/>
      <c r="DG12" s="644"/>
      <c r="DH12" s="644"/>
      <c r="DI12" s="644"/>
      <c r="DJ12" s="644"/>
      <c r="DK12" s="644"/>
      <c r="DL12" s="644"/>
      <c r="DM12" s="644"/>
      <c r="DN12" s="644"/>
      <c r="DO12" s="644"/>
      <c r="DP12" s="645"/>
      <c r="DQ12" s="649">
        <v>791712</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222</v>
      </c>
      <c r="S13" s="644"/>
      <c r="T13" s="644"/>
      <c r="U13" s="644"/>
      <c r="V13" s="644"/>
      <c r="W13" s="644"/>
      <c r="X13" s="644"/>
      <c r="Y13" s="645"/>
      <c r="Z13" s="703" t="s">
        <v>124</v>
      </c>
      <c r="AA13" s="703"/>
      <c r="AB13" s="703"/>
      <c r="AC13" s="703"/>
      <c r="AD13" s="704" t="s">
        <v>124</v>
      </c>
      <c r="AE13" s="704"/>
      <c r="AF13" s="704"/>
      <c r="AG13" s="704"/>
      <c r="AH13" s="704"/>
      <c r="AI13" s="704"/>
      <c r="AJ13" s="704"/>
      <c r="AK13" s="704"/>
      <c r="AL13" s="646" t="s">
        <v>222</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t="s">
        <v>134</v>
      </c>
      <c r="BH13" s="644"/>
      <c r="BI13" s="644"/>
      <c r="BJ13" s="644"/>
      <c r="BK13" s="644"/>
      <c r="BL13" s="644"/>
      <c r="BM13" s="644"/>
      <c r="BN13" s="645"/>
      <c r="BO13" s="703" t="s">
        <v>134</v>
      </c>
      <c r="BP13" s="703"/>
      <c r="BQ13" s="703"/>
      <c r="BR13" s="703"/>
      <c r="BS13" s="649" t="s">
        <v>134</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7044244</v>
      </c>
      <c r="CS13" s="644"/>
      <c r="CT13" s="644"/>
      <c r="CU13" s="644"/>
      <c r="CV13" s="644"/>
      <c r="CW13" s="644"/>
      <c r="CX13" s="644"/>
      <c r="CY13" s="645"/>
      <c r="CZ13" s="703">
        <v>7.7</v>
      </c>
      <c r="DA13" s="703"/>
      <c r="DB13" s="703"/>
      <c r="DC13" s="703"/>
      <c r="DD13" s="649">
        <v>3729126</v>
      </c>
      <c r="DE13" s="644"/>
      <c r="DF13" s="644"/>
      <c r="DG13" s="644"/>
      <c r="DH13" s="644"/>
      <c r="DI13" s="644"/>
      <c r="DJ13" s="644"/>
      <c r="DK13" s="644"/>
      <c r="DL13" s="644"/>
      <c r="DM13" s="644"/>
      <c r="DN13" s="644"/>
      <c r="DO13" s="644"/>
      <c r="DP13" s="645"/>
      <c r="DQ13" s="649">
        <v>5009624</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134</v>
      </c>
      <c r="AA14" s="703"/>
      <c r="AB14" s="703"/>
      <c r="AC14" s="703"/>
      <c r="AD14" s="704" t="s">
        <v>222</v>
      </c>
      <c r="AE14" s="704"/>
      <c r="AF14" s="704"/>
      <c r="AG14" s="704"/>
      <c r="AH14" s="704"/>
      <c r="AI14" s="704"/>
      <c r="AJ14" s="704"/>
      <c r="AK14" s="704"/>
      <c r="AL14" s="646" t="s">
        <v>222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73438</v>
      </c>
      <c r="BH14" s="644"/>
      <c r="BI14" s="644"/>
      <c r="BJ14" s="644"/>
      <c r="BK14" s="644"/>
      <c r="BL14" s="644"/>
      <c r="BM14" s="644"/>
      <c r="BN14" s="645"/>
      <c r="BO14" s="703">
        <v>0.4</v>
      </c>
      <c r="BP14" s="703"/>
      <c r="BQ14" s="703"/>
      <c r="BR14" s="703"/>
      <c r="BS14" s="649" t="s">
        <v>222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569553</v>
      </c>
      <c r="CS14" s="644"/>
      <c r="CT14" s="644"/>
      <c r="CU14" s="644"/>
      <c r="CV14" s="644"/>
      <c r="CW14" s="644"/>
      <c r="CX14" s="644"/>
      <c r="CY14" s="645"/>
      <c r="CZ14" s="703">
        <v>0.6</v>
      </c>
      <c r="DA14" s="703"/>
      <c r="DB14" s="703"/>
      <c r="DC14" s="703"/>
      <c r="DD14" s="649">
        <v>163060</v>
      </c>
      <c r="DE14" s="644"/>
      <c r="DF14" s="644"/>
      <c r="DG14" s="644"/>
      <c r="DH14" s="644"/>
      <c r="DI14" s="644"/>
      <c r="DJ14" s="644"/>
      <c r="DK14" s="644"/>
      <c r="DL14" s="644"/>
      <c r="DM14" s="644"/>
      <c r="DN14" s="644"/>
      <c r="DO14" s="644"/>
      <c r="DP14" s="645"/>
      <c r="DQ14" s="649">
        <v>350925</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155170</v>
      </c>
      <c r="S15" s="644"/>
      <c r="T15" s="644"/>
      <c r="U15" s="644"/>
      <c r="V15" s="644"/>
      <c r="W15" s="644"/>
      <c r="X15" s="644"/>
      <c r="Y15" s="645"/>
      <c r="Z15" s="703">
        <v>0.2</v>
      </c>
      <c r="AA15" s="703"/>
      <c r="AB15" s="703"/>
      <c r="AC15" s="703"/>
      <c r="AD15" s="704">
        <v>155170</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1482966</v>
      </c>
      <c r="BH15" s="644"/>
      <c r="BI15" s="644"/>
      <c r="BJ15" s="644"/>
      <c r="BK15" s="644"/>
      <c r="BL15" s="644"/>
      <c r="BM15" s="644"/>
      <c r="BN15" s="645"/>
      <c r="BO15" s="703">
        <v>8.8000000000000007</v>
      </c>
      <c r="BP15" s="703"/>
      <c r="BQ15" s="703"/>
      <c r="BR15" s="703"/>
      <c r="BS15" s="649" t="s">
        <v>222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10558442</v>
      </c>
      <c r="CS15" s="644"/>
      <c r="CT15" s="644"/>
      <c r="CU15" s="644"/>
      <c r="CV15" s="644"/>
      <c r="CW15" s="644"/>
      <c r="CX15" s="644"/>
      <c r="CY15" s="645"/>
      <c r="CZ15" s="703">
        <v>11.5</v>
      </c>
      <c r="DA15" s="703"/>
      <c r="DB15" s="703"/>
      <c r="DC15" s="703"/>
      <c r="DD15" s="649">
        <v>1669545</v>
      </c>
      <c r="DE15" s="644"/>
      <c r="DF15" s="644"/>
      <c r="DG15" s="644"/>
      <c r="DH15" s="644"/>
      <c r="DI15" s="644"/>
      <c r="DJ15" s="644"/>
      <c r="DK15" s="644"/>
      <c r="DL15" s="644"/>
      <c r="DM15" s="644"/>
      <c r="DN15" s="644"/>
      <c r="DO15" s="644"/>
      <c r="DP15" s="645"/>
      <c r="DQ15" s="649">
        <v>9530018</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222</v>
      </c>
      <c r="S16" s="644"/>
      <c r="T16" s="644"/>
      <c r="U16" s="644"/>
      <c r="V16" s="644"/>
      <c r="W16" s="644"/>
      <c r="X16" s="644"/>
      <c r="Y16" s="645"/>
      <c r="Z16" s="703" t="s">
        <v>124</v>
      </c>
      <c r="AA16" s="703"/>
      <c r="AB16" s="703"/>
      <c r="AC16" s="703"/>
      <c r="AD16" s="704" t="s">
        <v>124</v>
      </c>
      <c r="AE16" s="704"/>
      <c r="AF16" s="704"/>
      <c r="AG16" s="704"/>
      <c r="AH16" s="704"/>
      <c r="AI16" s="704"/>
      <c r="AJ16" s="704"/>
      <c r="AK16" s="704"/>
      <c r="AL16" s="646" t="s">
        <v>124</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222</v>
      </c>
      <c r="BP16" s="703"/>
      <c r="BQ16" s="703"/>
      <c r="BR16" s="703"/>
      <c r="BS16" s="649" t="s">
        <v>124</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222</v>
      </c>
      <c r="CS16" s="644"/>
      <c r="CT16" s="644"/>
      <c r="CU16" s="644"/>
      <c r="CV16" s="644"/>
      <c r="CW16" s="644"/>
      <c r="CX16" s="644"/>
      <c r="CY16" s="645"/>
      <c r="CZ16" s="703" t="s">
        <v>124</v>
      </c>
      <c r="DA16" s="703"/>
      <c r="DB16" s="703"/>
      <c r="DC16" s="703"/>
      <c r="DD16" s="649" t="s">
        <v>124</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151649</v>
      </c>
      <c r="S17" s="644"/>
      <c r="T17" s="644"/>
      <c r="U17" s="644"/>
      <c r="V17" s="644"/>
      <c r="W17" s="644"/>
      <c r="X17" s="644"/>
      <c r="Y17" s="645"/>
      <c r="Z17" s="703">
        <v>0.2</v>
      </c>
      <c r="AA17" s="703"/>
      <c r="AB17" s="703"/>
      <c r="AC17" s="703"/>
      <c r="AD17" s="704">
        <v>151649</v>
      </c>
      <c r="AE17" s="704"/>
      <c r="AF17" s="704"/>
      <c r="AG17" s="704"/>
      <c r="AH17" s="704"/>
      <c r="AI17" s="704"/>
      <c r="AJ17" s="704"/>
      <c r="AK17" s="704"/>
      <c r="AL17" s="646">
        <v>0.3</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1941809</v>
      </c>
      <c r="CS17" s="644"/>
      <c r="CT17" s="644"/>
      <c r="CU17" s="644"/>
      <c r="CV17" s="644"/>
      <c r="CW17" s="644"/>
      <c r="CX17" s="644"/>
      <c r="CY17" s="645"/>
      <c r="CZ17" s="703">
        <v>2.1</v>
      </c>
      <c r="DA17" s="703"/>
      <c r="DB17" s="703"/>
      <c r="DC17" s="703"/>
      <c r="DD17" s="649" t="s">
        <v>222</v>
      </c>
      <c r="DE17" s="644"/>
      <c r="DF17" s="644"/>
      <c r="DG17" s="644"/>
      <c r="DH17" s="644"/>
      <c r="DI17" s="644"/>
      <c r="DJ17" s="644"/>
      <c r="DK17" s="644"/>
      <c r="DL17" s="644"/>
      <c r="DM17" s="644"/>
      <c r="DN17" s="644"/>
      <c r="DO17" s="644"/>
      <c r="DP17" s="645"/>
      <c r="DQ17" s="649">
        <v>1941809</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t="s">
        <v>222</v>
      </c>
      <c r="S18" s="644"/>
      <c r="T18" s="644"/>
      <c r="U18" s="644"/>
      <c r="V18" s="644"/>
      <c r="W18" s="644"/>
      <c r="X18" s="644"/>
      <c r="Y18" s="645"/>
      <c r="Z18" s="703" t="s">
        <v>124</v>
      </c>
      <c r="AA18" s="703"/>
      <c r="AB18" s="703"/>
      <c r="AC18" s="703"/>
      <c r="AD18" s="704" t="s">
        <v>124</v>
      </c>
      <c r="AE18" s="704"/>
      <c r="AF18" s="704"/>
      <c r="AG18" s="704"/>
      <c r="AH18" s="704"/>
      <c r="AI18" s="704"/>
      <c r="AJ18" s="704"/>
      <c r="AK18" s="704"/>
      <c r="AL18" s="646" t="s">
        <v>124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222</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222</v>
      </c>
      <c r="CS18" s="644"/>
      <c r="CT18" s="644"/>
      <c r="CU18" s="644"/>
      <c r="CV18" s="644"/>
      <c r="CW18" s="644"/>
      <c r="CX18" s="644"/>
      <c r="CY18" s="645"/>
      <c r="CZ18" s="703" t="s">
        <v>222</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t="s">
        <v>222</v>
      </c>
      <c r="S19" s="644"/>
      <c r="T19" s="644"/>
      <c r="U19" s="644"/>
      <c r="V19" s="644"/>
      <c r="W19" s="644"/>
      <c r="X19" s="644"/>
      <c r="Y19" s="645"/>
      <c r="Z19" s="703" t="s">
        <v>124</v>
      </c>
      <c r="AA19" s="703"/>
      <c r="AB19" s="703"/>
      <c r="AC19" s="703"/>
      <c r="AD19" s="704" t="s">
        <v>222</v>
      </c>
      <c r="AE19" s="704"/>
      <c r="AF19" s="704"/>
      <c r="AG19" s="704"/>
      <c r="AH19" s="704"/>
      <c r="AI19" s="704"/>
      <c r="AJ19" s="704"/>
      <c r="AK19" s="704"/>
      <c r="AL19" s="646" t="s">
        <v>222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124</v>
      </c>
      <c r="BP19" s="703"/>
      <c r="BQ19" s="703"/>
      <c r="BR19" s="703"/>
      <c r="BS19" s="649" t="s">
        <v>134</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134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t="s">
        <v>124</v>
      </c>
      <c r="S20" s="644"/>
      <c r="T20" s="644"/>
      <c r="U20" s="644"/>
      <c r="V20" s="644"/>
      <c r="W20" s="644"/>
      <c r="X20" s="644"/>
      <c r="Y20" s="645"/>
      <c r="Z20" s="703" t="s">
        <v>134</v>
      </c>
      <c r="AA20" s="703"/>
      <c r="AB20" s="703"/>
      <c r="AC20" s="703"/>
      <c r="AD20" s="704" t="s">
        <v>134</v>
      </c>
      <c r="AE20" s="704"/>
      <c r="AF20" s="704"/>
      <c r="AG20" s="704"/>
      <c r="AH20" s="704"/>
      <c r="AI20" s="704"/>
      <c r="AJ20" s="704"/>
      <c r="AK20" s="704"/>
      <c r="AL20" s="646" t="s">
        <v>124</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124</v>
      </c>
      <c r="BH20" s="644"/>
      <c r="BI20" s="644"/>
      <c r="BJ20" s="644"/>
      <c r="BK20" s="644"/>
      <c r="BL20" s="644"/>
      <c r="BM20" s="644"/>
      <c r="BN20" s="645"/>
      <c r="BO20" s="703" t="s">
        <v>124</v>
      </c>
      <c r="BP20" s="703"/>
      <c r="BQ20" s="703"/>
      <c r="BR20" s="703"/>
      <c r="BS20" s="649" t="s">
        <v>222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91739511</v>
      </c>
      <c r="CS20" s="644"/>
      <c r="CT20" s="644"/>
      <c r="CU20" s="644"/>
      <c r="CV20" s="644"/>
      <c r="CW20" s="644"/>
      <c r="CX20" s="644"/>
      <c r="CY20" s="645"/>
      <c r="CZ20" s="703">
        <v>100</v>
      </c>
      <c r="DA20" s="703"/>
      <c r="DB20" s="703"/>
      <c r="DC20" s="703"/>
      <c r="DD20" s="649">
        <v>7679563</v>
      </c>
      <c r="DE20" s="644"/>
      <c r="DF20" s="644"/>
      <c r="DG20" s="644"/>
      <c r="DH20" s="644"/>
      <c r="DI20" s="644"/>
      <c r="DJ20" s="644"/>
      <c r="DK20" s="644"/>
      <c r="DL20" s="644"/>
      <c r="DM20" s="644"/>
      <c r="DN20" s="644"/>
      <c r="DO20" s="644"/>
      <c r="DP20" s="645"/>
      <c r="DQ20" s="649">
        <v>62308817</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222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222</v>
      </c>
      <c r="BH21" s="644"/>
      <c r="BI21" s="644"/>
      <c r="BJ21" s="644"/>
      <c r="BK21" s="644"/>
      <c r="BL21" s="644"/>
      <c r="BM21" s="644"/>
      <c r="BN21" s="645"/>
      <c r="BO21" s="703" t="s">
        <v>124</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22481325</v>
      </c>
      <c r="S22" s="644"/>
      <c r="T22" s="644"/>
      <c r="U22" s="644"/>
      <c r="V22" s="644"/>
      <c r="W22" s="644"/>
      <c r="X22" s="644"/>
      <c r="Y22" s="645"/>
      <c r="Z22" s="703">
        <v>23.9</v>
      </c>
      <c r="AA22" s="703"/>
      <c r="AB22" s="703"/>
      <c r="AC22" s="703"/>
      <c r="AD22" s="704">
        <v>22481325</v>
      </c>
      <c r="AE22" s="704"/>
      <c r="AF22" s="704"/>
      <c r="AG22" s="704"/>
      <c r="AH22" s="704"/>
      <c r="AI22" s="704"/>
      <c r="AJ22" s="704"/>
      <c r="AK22" s="704"/>
      <c r="AL22" s="646">
        <v>37.4</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124</v>
      </c>
      <c r="BP22" s="703"/>
      <c r="BQ22" s="703"/>
      <c r="BR22" s="703"/>
      <c r="BS22" s="649" t="s">
        <v>222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17362</v>
      </c>
      <c r="S23" s="644"/>
      <c r="T23" s="644"/>
      <c r="U23" s="644"/>
      <c r="V23" s="644"/>
      <c r="W23" s="644"/>
      <c r="X23" s="644"/>
      <c r="Y23" s="645"/>
      <c r="Z23" s="703">
        <v>0</v>
      </c>
      <c r="AA23" s="703"/>
      <c r="AB23" s="703"/>
      <c r="AC23" s="703"/>
      <c r="AD23" s="704">
        <v>17362</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222</v>
      </c>
      <c r="BP23" s="703"/>
      <c r="BQ23" s="703"/>
      <c r="BR23" s="703"/>
      <c r="BS23" s="649" t="s">
        <v>222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1292174</v>
      </c>
      <c r="S24" s="644"/>
      <c r="T24" s="644"/>
      <c r="U24" s="644"/>
      <c r="V24" s="644"/>
      <c r="W24" s="644"/>
      <c r="X24" s="644"/>
      <c r="Y24" s="645"/>
      <c r="Z24" s="703">
        <v>1.4</v>
      </c>
      <c r="AA24" s="703"/>
      <c r="AB24" s="703"/>
      <c r="AC24" s="703"/>
      <c r="AD24" s="704" t="s">
        <v>124</v>
      </c>
      <c r="AE24" s="704"/>
      <c r="AF24" s="704"/>
      <c r="AG24" s="704"/>
      <c r="AH24" s="704"/>
      <c r="AI24" s="704"/>
      <c r="AJ24" s="704"/>
      <c r="AK24" s="704"/>
      <c r="AL24" s="646" t="s">
        <v>222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49736815</v>
      </c>
      <c r="CS24" s="707"/>
      <c r="CT24" s="707"/>
      <c r="CU24" s="707"/>
      <c r="CV24" s="707"/>
      <c r="CW24" s="707"/>
      <c r="CX24" s="707"/>
      <c r="CY24" s="753"/>
      <c r="CZ24" s="754">
        <v>54.2</v>
      </c>
      <c r="DA24" s="723"/>
      <c r="DB24" s="723"/>
      <c r="DC24" s="757"/>
      <c r="DD24" s="752">
        <v>29731323</v>
      </c>
      <c r="DE24" s="707"/>
      <c r="DF24" s="707"/>
      <c r="DG24" s="707"/>
      <c r="DH24" s="707"/>
      <c r="DI24" s="707"/>
      <c r="DJ24" s="707"/>
      <c r="DK24" s="753"/>
      <c r="DL24" s="752">
        <v>29546093</v>
      </c>
      <c r="DM24" s="707"/>
      <c r="DN24" s="707"/>
      <c r="DO24" s="707"/>
      <c r="DP24" s="707"/>
      <c r="DQ24" s="707"/>
      <c r="DR24" s="707"/>
      <c r="DS24" s="707"/>
      <c r="DT24" s="707"/>
      <c r="DU24" s="707"/>
      <c r="DV24" s="753"/>
      <c r="DW24" s="754">
        <v>49.1</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1892201</v>
      </c>
      <c r="S25" s="644"/>
      <c r="T25" s="644"/>
      <c r="U25" s="644"/>
      <c r="V25" s="644"/>
      <c r="W25" s="644"/>
      <c r="X25" s="644"/>
      <c r="Y25" s="645"/>
      <c r="Z25" s="703">
        <v>2</v>
      </c>
      <c r="AA25" s="703"/>
      <c r="AB25" s="703"/>
      <c r="AC25" s="703"/>
      <c r="AD25" s="704">
        <v>673617</v>
      </c>
      <c r="AE25" s="704"/>
      <c r="AF25" s="704"/>
      <c r="AG25" s="704"/>
      <c r="AH25" s="704"/>
      <c r="AI25" s="704"/>
      <c r="AJ25" s="704"/>
      <c r="AK25" s="704"/>
      <c r="AL25" s="646">
        <v>1.1000000000000001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16079410</v>
      </c>
      <c r="CS25" s="642"/>
      <c r="CT25" s="642"/>
      <c r="CU25" s="642"/>
      <c r="CV25" s="642"/>
      <c r="CW25" s="642"/>
      <c r="CX25" s="642"/>
      <c r="CY25" s="643"/>
      <c r="CZ25" s="646">
        <v>17.5</v>
      </c>
      <c r="DA25" s="675"/>
      <c r="DB25" s="675"/>
      <c r="DC25" s="676"/>
      <c r="DD25" s="649">
        <v>15144588</v>
      </c>
      <c r="DE25" s="642"/>
      <c r="DF25" s="642"/>
      <c r="DG25" s="642"/>
      <c r="DH25" s="642"/>
      <c r="DI25" s="642"/>
      <c r="DJ25" s="642"/>
      <c r="DK25" s="643"/>
      <c r="DL25" s="649">
        <v>14960023</v>
      </c>
      <c r="DM25" s="642"/>
      <c r="DN25" s="642"/>
      <c r="DO25" s="642"/>
      <c r="DP25" s="642"/>
      <c r="DQ25" s="642"/>
      <c r="DR25" s="642"/>
      <c r="DS25" s="642"/>
      <c r="DT25" s="642"/>
      <c r="DU25" s="642"/>
      <c r="DV25" s="643"/>
      <c r="DW25" s="646">
        <v>24.9</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341160</v>
      </c>
      <c r="S26" s="644"/>
      <c r="T26" s="644"/>
      <c r="U26" s="644"/>
      <c r="V26" s="644"/>
      <c r="W26" s="644"/>
      <c r="X26" s="644"/>
      <c r="Y26" s="645"/>
      <c r="Z26" s="703">
        <v>0.4</v>
      </c>
      <c r="AA26" s="703"/>
      <c r="AB26" s="703"/>
      <c r="AC26" s="703"/>
      <c r="AD26" s="704" t="s">
        <v>124</v>
      </c>
      <c r="AE26" s="704"/>
      <c r="AF26" s="704"/>
      <c r="AG26" s="704"/>
      <c r="AH26" s="704"/>
      <c r="AI26" s="704"/>
      <c r="AJ26" s="704"/>
      <c r="AK26" s="704"/>
      <c r="AL26" s="646" t="s">
        <v>134</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222</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10090616</v>
      </c>
      <c r="CS26" s="644"/>
      <c r="CT26" s="644"/>
      <c r="CU26" s="644"/>
      <c r="CV26" s="644"/>
      <c r="CW26" s="644"/>
      <c r="CX26" s="644"/>
      <c r="CY26" s="645"/>
      <c r="CZ26" s="646">
        <v>11</v>
      </c>
      <c r="DA26" s="675"/>
      <c r="DB26" s="675"/>
      <c r="DC26" s="676"/>
      <c r="DD26" s="649">
        <v>9299153</v>
      </c>
      <c r="DE26" s="644"/>
      <c r="DF26" s="644"/>
      <c r="DG26" s="644"/>
      <c r="DH26" s="644"/>
      <c r="DI26" s="644"/>
      <c r="DJ26" s="644"/>
      <c r="DK26" s="645"/>
      <c r="DL26" s="649" t="s">
        <v>134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17748009</v>
      </c>
      <c r="S27" s="644"/>
      <c r="T27" s="644"/>
      <c r="U27" s="644"/>
      <c r="V27" s="644"/>
      <c r="W27" s="644"/>
      <c r="X27" s="644"/>
      <c r="Y27" s="645"/>
      <c r="Z27" s="703">
        <v>18.899999999999999</v>
      </c>
      <c r="AA27" s="703"/>
      <c r="AB27" s="703"/>
      <c r="AC27" s="703"/>
      <c r="AD27" s="704" t="s">
        <v>124</v>
      </c>
      <c r="AE27" s="704"/>
      <c r="AF27" s="704"/>
      <c r="AG27" s="704"/>
      <c r="AH27" s="704"/>
      <c r="AI27" s="704"/>
      <c r="AJ27" s="704"/>
      <c r="AK27" s="704"/>
      <c r="AL27" s="646" t="s">
        <v>134</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16890444</v>
      </c>
      <c r="BH27" s="644"/>
      <c r="BI27" s="644"/>
      <c r="BJ27" s="644"/>
      <c r="BK27" s="644"/>
      <c r="BL27" s="644"/>
      <c r="BM27" s="644"/>
      <c r="BN27" s="645"/>
      <c r="BO27" s="703">
        <v>100</v>
      </c>
      <c r="BP27" s="703"/>
      <c r="BQ27" s="703"/>
      <c r="BR27" s="703"/>
      <c r="BS27" s="649" t="s">
        <v>124</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31715753</v>
      </c>
      <c r="CS27" s="642"/>
      <c r="CT27" s="642"/>
      <c r="CU27" s="642"/>
      <c r="CV27" s="642"/>
      <c r="CW27" s="642"/>
      <c r="CX27" s="642"/>
      <c r="CY27" s="643"/>
      <c r="CZ27" s="646">
        <v>34.6</v>
      </c>
      <c r="DA27" s="675"/>
      <c r="DB27" s="675"/>
      <c r="DC27" s="676"/>
      <c r="DD27" s="649">
        <v>12645083</v>
      </c>
      <c r="DE27" s="642"/>
      <c r="DF27" s="642"/>
      <c r="DG27" s="642"/>
      <c r="DH27" s="642"/>
      <c r="DI27" s="642"/>
      <c r="DJ27" s="642"/>
      <c r="DK27" s="643"/>
      <c r="DL27" s="649">
        <v>12644418</v>
      </c>
      <c r="DM27" s="642"/>
      <c r="DN27" s="642"/>
      <c r="DO27" s="642"/>
      <c r="DP27" s="642"/>
      <c r="DQ27" s="642"/>
      <c r="DR27" s="642"/>
      <c r="DS27" s="642"/>
      <c r="DT27" s="642"/>
      <c r="DU27" s="642"/>
      <c r="DV27" s="643"/>
      <c r="DW27" s="646">
        <v>21</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v>38111856</v>
      </c>
      <c r="S28" s="644"/>
      <c r="T28" s="644"/>
      <c r="U28" s="644"/>
      <c r="V28" s="644"/>
      <c r="W28" s="644"/>
      <c r="X28" s="644"/>
      <c r="Y28" s="645"/>
      <c r="Z28" s="703">
        <v>40.5</v>
      </c>
      <c r="AA28" s="703"/>
      <c r="AB28" s="703"/>
      <c r="AC28" s="703"/>
      <c r="AD28" s="704">
        <v>36778924</v>
      </c>
      <c r="AE28" s="704"/>
      <c r="AF28" s="704"/>
      <c r="AG28" s="704"/>
      <c r="AH28" s="704"/>
      <c r="AI28" s="704"/>
      <c r="AJ28" s="704"/>
      <c r="AK28" s="704"/>
      <c r="AL28" s="646">
        <v>61.1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1941652</v>
      </c>
      <c r="CS28" s="644"/>
      <c r="CT28" s="644"/>
      <c r="CU28" s="644"/>
      <c r="CV28" s="644"/>
      <c r="CW28" s="644"/>
      <c r="CX28" s="644"/>
      <c r="CY28" s="645"/>
      <c r="CZ28" s="646">
        <v>2.1</v>
      </c>
      <c r="DA28" s="675"/>
      <c r="DB28" s="675"/>
      <c r="DC28" s="676"/>
      <c r="DD28" s="649">
        <v>1941652</v>
      </c>
      <c r="DE28" s="644"/>
      <c r="DF28" s="644"/>
      <c r="DG28" s="644"/>
      <c r="DH28" s="644"/>
      <c r="DI28" s="644"/>
      <c r="DJ28" s="644"/>
      <c r="DK28" s="645"/>
      <c r="DL28" s="649">
        <v>1941652</v>
      </c>
      <c r="DM28" s="644"/>
      <c r="DN28" s="644"/>
      <c r="DO28" s="644"/>
      <c r="DP28" s="644"/>
      <c r="DQ28" s="644"/>
      <c r="DR28" s="644"/>
      <c r="DS28" s="644"/>
      <c r="DT28" s="644"/>
      <c r="DU28" s="644"/>
      <c r="DV28" s="645"/>
      <c r="DW28" s="646">
        <v>3.2</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6466146</v>
      </c>
      <c r="S29" s="644"/>
      <c r="T29" s="644"/>
      <c r="U29" s="644"/>
      <c r="V29" s="644"/>
      <c r="W29" s="644"/>
      <c r="X29" s="644"/>
      <c r="Y29" s="645"/>
      <c r="Z29" s="703">
        <v>6.9</v>
      </c>
      <c r="AA29" s="703"/>
      <c r="AB29" s="703"/>
      <c r="AC29" s="703"/>
      <c r="AD29" s="704" t="s">
        <v>222</v>
      </c>
      <c r="AE29" s="704"/>
      <c r="AF29" s="704"/>
      <c r="AG29" s="704"/>
      <c r="AH29" s="704"/>
      <c r="AI29" s="704"/>
      <c r="AJ29" s="704"/>
      <c r="AK29" s="704"/>
      <c r="AL29" s="646" t="s">
        <v>222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1941558</v>
      </c>
      <c r="CS29" s="642"/>
      <c r="CT29" s="642"/>
      <c r="CU29" s="642"/>
      <c r="CV29" s="642"/>
      <c r="CW29" s="642"/>
      <c r="CX29" s="642"/>
      <c r="CY29" s="643"/>
      <c r="CZ29" s="646">
        <v>2.1</v>
      </c>
      <c r="DA29" s="675"/>
      <c r="DB29" s="675"/>
      <c r="DC29" s="676"/>
      <c r="DD29" s="649">
        <v>1941558</v>
      </c>
      <c r="DE29" s="642"/>
      <c r="DF29" s="642"/>
      <c r="DG29" s="642"/>
      <c r="DH29" s="642"/>
      <c r="DI29" s="642"/>
      <c r="DJ29" s="642"/>
      <c r="DK29" s="643"/>
      <c r="DL29" s="649">
        <v>1941558</v>
      </c>
      <c r="DM29" s="642"/>
      <c r="DN29" s="642"/>
      <c r="DO29" s="642"/>
      <c r="DP29" s="642"/>
      <c r="DQ29" s="642"/>
      <c r="DR29" s="642"/>
      <c r="DS29" s="642"/>
      <c r="DT29" s="642"/>
      <c r="DU29" s="642"/>
      <c r="DV29" s="643"/>
      <c r="DW29" s="646">
        <v>3.2</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344926</v>
      </c>
      <c r="S30" s="644"/>
      <c r="T30" s="644"/>
      <c r="U30" s="644"/>
      <c r="V30" s="644"/>
      <c r="W30" s="644"/>
      <c r="X30" s="644"/>
      <c r="Y30" s="645"/>
      <c r="Z30" s="703">
        <v>0.4</v>
      </c>
      <c r="AA30" s="703"/>
      <c r="AB30" s="703"/>
      <c r="AC30" s="703"/>
      <c r="AD30" s="704">
        <v>209714</v>
      </c>
      <c r="AE30" s="704"/>
      <c r="AF30" s="704"/>
      <c r="AG30" s="704"/>
      <c r="AH30" s="704"/>
      <c r="AI30" s="704"/>
      <c r="AJ30" s="704"/>
      <c r="AK30" s="704"/>
      <c r="AL30" s="646">
        <v>0.3</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98.2</v>
      </c>
      <c r="BH30" s="722"/>
      <c r="BI30" s="722"/>
      <c r="BJ30" s="722"/>
      <c r="BK30" s="722"/>
      <c r="BL30" s="722"/>
      <c r="BM30" s="723">
        <v>94.9</v>
      </c>
      <c r="BN30" s="722"/>
      <c r="BO30" s="722"/>
      <c r="BP30" s="722"/>
      <c r="BQ30" s="724"/>
      <c r="BR30" s="721">
        <v>98.3</v>
      </c>
      <c r="BS30" s="722"/>
      <c r="BT30" s="722"/>
      <c r="BU30" s="722"/>
      <c r="BV30" s="722"/>
      <c r="BW30" s="722"/>
      <c r="BX30" s="723">
        <v>94.6</v>
      </c>
      <c r="BY30" s="722"/>
      <c r="BZ30" s="722"/>
      <c r="CA30" s="722"/>
      <c r="CB30" s="724"/>
      <c r="CD30" s="727"/>
      <c r="CE30" s="728"/>
      <c r="CF30" s="685" t="s">
        <v>305</v>
      </c>
      <c r="CG30" s="682"/>
      <c r="CH30" s="682"/>
      <c r="CI30" s="682"/>
      <c r="CJ30" s="682"/>
      <c r="CK30" s="682"/>
      <c r="CL30" s="682"/>
      <c r="CM30" s="682"/>
      <c r="CN30" s="682"/>
      <c r="CO30" s="682"/>
      <c r="CP30" s="682"/>
      <c r="CQ30" s="683"/>
      <c r="CR30" s="641">
        <v>1751003</v>
      </c>
      <c r="CS30" s="644"/>
      <c r="CT30" s="644"/>
      <c r="CU30" s="644"/>
      <c r="CV30" s="644"/>
      <c r="CW30" s="644"/>
      <c r="CX30" s="644"/>
      <c r="CY30" s="645"/>
      <c r="CZ30" s="646">
        <v>1.9</v>
      </c>
      <c r="DA30" s="675"/>
      <c r="DB30" s="675"/>
      <c r="DC30" s="676"/>
      <c r="DD30" s="649">
        <v>1751003</v>
      </c>
      <c r="DE30" s="644"/>
      <c r="DF30" s="644"/>
      <c r="DG30" s="644"/>
      <c r="DH30" s="644"/>
      <c r="DI30" s="644"/>
      <c r="DJ30" s="644"/>
      <c r="DK30" s="645"/>
      <c r="DL30" s="649">
        <v>1751003</v>
      </c>
      <c r="DM30" s="644"/>
      <c r="DN30" s="644"/>
      <c r="DO30" s="644"/>
      <c r="DP30" s="644"/>
      <c r="DQ30" s="644"/>
      <c r="DR30" s="644"/>
      <c r="DS30" s="644"/>
      <c r="DT30" s="644"/>
      <c r="DU30" s="644"/>
      <c r="DV30" s="645"/>
      <c r="DW30" s="646">
        <v>2.9</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8732</v>
      </c>
      <c r="S31" s="644"/>
      <c r="T31" s="644"/>
      <c r="U31" s="644"/>
      <c r="V31" s="644"/>
      <c r="W31" s="644"/>
      <c r="X31" s="644"/>
      <c r="Y31" s="645"/>
      <c r="Z31" s="703">
        <v>0</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98.1</v>
      </c>
      <c r="BH31" s="642"/>
      <c r="BI31" s="642"/>
      <c r="BJ31" s="642"/>
      <c r="BK31" s="642"/>
      <c r="BL31" s="642"/>
      <c r="BM31" s="647">
        <v>94.4</v>
      </c>
      <c r="BN31" s="720"/>
      <c r="BO31" s="720"/>
      <c r="BP31" s="720"/>
      <c r="BQ31" s="681"/>
      <c r="BR31" s="719">
        <v>98.2</v>
      </c>
      <c r="BS31" s="642"/>
      <c r="BT31" s="642"/>
      <c r="BU31" s="642"/>
      <c r="BV31" s="642"/>
      <c r="BW31" s="642"/>
      <c r="BX31" s="647">
        <v>94.1</v>
      </c>
      <c r="BY31" s="720"/>
      <c r="BZ31" s="720"/>
      <c r="CA31" s="720"/>
      <c r="CB31" s="681"/>
      <c r="CD31" s="727"/>
      <c r="CE31" s="728"/>
      <c r="CF31" s="685" t="s">
        <v>309</v>
      </c>
      <c r="CG31" s="682"/>
      <c r="CH31" s="682"/>
      <c r="CI31" s="682"/>
      <c r="CJ31" s="682"/>
      <c r="CK31" s="682"/>
      <c r="CL31" s="682"/>
      <c r="CM31" s="682"/>
      <c r="CN31" s="682"/>
      <c r="CO31" s="682"/>
      <c r="CP31" s="682"/>
      <c r="CQ31" s="683"/>
      <c r="CR31" s="641">
        <v>190555</v>
      </c>
      <c r="CS31" s="642"/>
      <c r="CT31" s="642"/>
      <c r="CU31" s="642"/>
      <c r="CV31" s="642"/>
      <c r="CW31" s="642"/>
      <c r="CX31" s="642"/>
      <c r="CY31" s="643"/>
      <c r="CZ31" s="646">
        <v>0.2</v>
      </c>
      <c r="DA31" s="675"/>
      <c r="DB31" s="675"/>
      <c r="DC31" s="676"/>
      <c r="DD31" s="649">
        <v>190555</v>
      </c>
      <c r="DE31" s="642"/>
      <c r="DF31" s="642"/>
      <c r="DG31" s="642"/>
      <c r="DH31" s="642"/>
      <c r="DI31" s="642"/>
      <c r="DJ31" s="642"/>
      <c r="DK31" s="643"/>
      <c r="DL31" s="649">
        <v>190555</v>
      </c>
      <c r="DM31" s="642"/>
      <c r="DN31" s="642"/>
      <c r="DO31" s="642"/>
      <c r="DP31" s="642"/>
      <c r="DQ31" s="642"/>
      <c r="DR31" s="642"/>
      <c r="DS31" s="642"/>
      <c r="DT31" s="642"/>
      <c r="DU31" s="642"/>
      <c r="DV31" s="643"/>
      <c r="DW31" s="646">
        <v>0.3</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329976</v>
      </c>
      <c r="S32" s="644"/>
      <c r="T32" s="644"/>
      <c r="U32" s="644"/>
      <c r="V32" s="644"/>
      <c r="W32" s="644"/>
      <c r="X32" s="644"/>
      <c r="Y32" s="645"/>
      <c r="Z32" s="703">
        <v>0.4</v>
      </c>
      <c r="AA32" s="703"/>
      <c r="AB32" s="703"/>
      <c r="AC32" s="703"/>
      <c r="AD32" s="704" t="s">
        <v>124</v>
      </c>
      <c r="AE32" s="704"/>
      <c r="AF32" s="704"/>
      <c r="AG32" s="704"/>
      <c r="AH32" s="704"/>
      <c r="AI32" s="704"/>
      <c r="AJ32" s="704"/>
      <c r="AK32" s="704"/>
      <c r="AL32" s="646" t="s">
        <v>222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t="s">
        <v>222</v>
      </c>
      <c r="BH32" s="657"/>
      <c r="BI32" s="657"/>
      <c r="BJ32" s="657"/>
      <c r="BK32" s="657"/>
      <c r="BL32" s="657"/>
      <c r="BM32" s="701" t="s">
        <v>124</v>
      </c>
      <c r="BN32" s="657"/>
      <c r="BO32" s="657"/>
      <c r="BP32" s="657"/>
      <c r="BQ32" s="694"/>
      <c r="BR32" s="718" t="s">
        <v>124</v>
      </c>
      <c r="BS32" s="657"/>
      <c r="BT32" s="657"/>
      <c r="BU32" s="657"/>
      <c r="BV32" s="657"/>
      <c r="BW32" s="657"/>
      <c r="BX32" s="701" t="s">
        <v>124</v>
      </c>
      <c r="BY32" s="657"/>
      <c r="BZ32" s="657"/>
      <c r="CA32" s="657"/>
      <c r="CB32" s="694"/>
      <c r="CD32" s="729"/>
      <c r="CE32" s="730"/>
      <c r="CF32" s="685" t="s">
        <v>312</v>
      </c>
      <c r="CG32" s="682"/>
      <c r="CH32" s="682"/>
      <c r="CI32" s="682"/>
      <c r="CJ32" s="682"/>
      <c r="CK32" s="682"/>
      <c r="CL32" s="682"/>
      <c r="CM32" s="682"/>
      <c r="CN32" s="682"/>
      <c r="CO32" s="682"/>
      <c r="CP32" s="682"/>
      <c r="CQ32" s="683"/>
      <c r="CR32" s="641">
        <v>94</v>
      </c>
      <c r="CS32" s="644"/>
      <c r="CT32" s="644"/>
      <c r="CU32" s="644"/>
      <c r="CV32" s="644"/>
      <c r="CW32" s="644"/>
      <c r="CX32" s="644"/>
      <c r="CY32" s="645"/>
      <c r="CZ32" s="646">
        <v>0</v>
      </c>
      <c r="DA32" s="675"/>
      <c r="DB32" s="675"/>
      <c r="DC32" s="676"/>
      <c r="DD32" s="649">
        <v>94</v>
      </c>
      <c r="DE32" s="644"/>
      <c r="DF32" s="644"/>
      <c r="DG32" s="644"/>
      <c r="DH32" s="644"/>
      <c r="DI32" s="644"/>
      <c r="DJ32" s="644"/>
      <c r="DK32" s="645"/>
      <c r="DL32" s="649">
        <v>94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2484160</v>
      </c>
      <c r="S33" s="644"/>
      <c r="T33" s="644"/>
      <c r="U33" s="644"/>
      <c r="V33" s="644"/>
      <c r="W33" s="644"/>
      <c r="X33" s="644"/>
      <c r="Y33" s="645"/>
      <c r="Z33" s="703">
        <v>2.6</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34323133</v>
      </c>
      <c r="CS33" s="642"/>
      <c r="CT33" s="642"/>
      <c r="CU33" s="642"/>
      <c r="CV33" s="642"/>
      <c r="CW33" s="642"/>
      <c r="CX33" s="642"/>
      <c r="CY33" s="643"/>
      <c r="CZ33" s="646">
        <v>37.4</v>
      </c>
      <c r="DA33" s="675"/>
      <c r="DB33" s="675"/>
      <c r="DC33" s="676"/>
      <c r="DD33" s="649">
        <v>28007893</v>
      </c>
      <c r="DE33" s="642"/>
      <c r="DF33" s="642"/>
      <c r="DG33" s="642"/>
      <c r="DH33" s="642"/>
      <c r="DI33" s="642"/>
      <c r="DJ33" s="642"/>
      <c r="DK33" s="643"/>
      <c r="DL33" s="649">
        <v>20846916</v>
      </c>
      <c r="DM33" s="642"/>
      <c r="DN33" s="642"/>
      <c r="DO33" s="642"/>
      <c r="DP33" s="642"/>
      <c r="DQ33" s="642"/>
      <c r="DR33" s="642"/>
      <c r="DS33" s="642"/>
      <c r="DT33" s="642"/>
      <c r="DU33" s="642"/>
      <c r="DV33" s="643"/>
      <c r="DW33" s="646">
        <v>34.700000000000003</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1890762</v>
      </c>
      <c r="S34" s="644"/>
      <c r="T34" s="644"/>
      <c r="U34" s="644"/>
      <c r="V34" s="644"/>
      <c r="W34" s="644"/>
      <c r="X34" s="644"/>
      <c r="Y34" s="645"/>
      <c r="Z34" s="703">
        <v>2</v>
      </c>
      <c r="AA34" s="703"/>
      <c r="AB34" s="703"/>
      <c r="AC34" s="703"/>
      <c r="AD34" s="704">
        <v>31</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16409538</v>
      </c>
      <c r="CS34" s="644"/>
      <c r="CT34" s="644"/>
      <c r="CU34" s="644"/>
      <c r="CV34" s="644"/>
      <c r="CW34" s="644"/>
      <c r="CX34" s="644"/>
      <c r="CY34" s="645"/>
      <c r="CZ34" s="646">
        <v>17.899999999999999</v>
      </c>
      <c r="DA34" s="675"/>
      <c r="DB34" s="675"/>
      <c r="DC34" s="676"/>
      <c r="DD34" s="649">
        <v>13191183</v>
      </c>
      <c r="DE34" s="644"/>
      <c r="DF34" s="644"/>
      <c r="DG34" s="644"/>
      <c r="DH34" s="644"/>
      <c r="DI34" s="644"/>
      <c r="DJ34" s="644"/>
      <c r="DK34" s="645"/>
      <c r="DL34" s="649">
        <v>11778256</v>
      </c>
      <c r="DM34" s="644"/>
      <c r="DN34" s="644"/>
      <c r="DO34" s="644"/>
      <c r="DP34" s="644"/>
      <c r="DQ34" s="644"/>
      <c r="DR34" s="644"/>
      <c r="DS34" s="644"/>
      <c r="DT34" s="644"/>
      <c r="DU34" s="644"/>
      <c r="DV34" s="645"/>
      <c r="DW34" s="646">
        <v>19.600000000000001</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682000</v>
      </c>
      <c r="S35" s="644"/>
      <c r="T35" s="644"/>
      <c r="U35" s="644"/>
      <c r="V35" s="644"/>
      <c r="W35" s="644"/>
      <c r="X35" s="644"/>
      <c r="Y35" s="645"/>
      <c r="Z35" s="703">
        <v>0.7</v>
      </c>
      <c r="AA35" s="703"/>
      <c r="AB35" s="703"/>
      <c r="AC35" s="703"/>
      <c r="AD35" s="704" t="s">
        <v>222</v>
      </c>
      <c r="AE35" s="704"/>
      <c r="AF35" s="704"/>
      <c r="AG35" s="704"/>
      <c r="AH35" s="704"/>
      <c r="AI35" s="704"/>
      <c r="AJ35" s="704"/>
      <c r="AK35" s="704"/>
      <c r="AL35" s="646" t="s">
        <v>124</v>
      </c>
      <c r="AM35" s="647"/>
      <c r="AN35" s="647"/>
      <c r="AO35" s="705"/>
      <c r="AP35" s="214"/>
      <c r="AQ35" s="709" t="s">
        <v>320</v>
      </c>
      <c r="AR35" s="710"/>
      <c r="AS35" s="710"/>
      <c r="AT35" s="710"/>
      <c r="AU35" s="710"/>
      <c r="AV35" s="710"/>
      <c r="AW35" s="710"/>
      <c r="AX35" s="710"/>
      <c r="AY35" s="711"/>
      <c r="AZ35" s="706">
        <v>8787176</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734531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449306</v>
      </c>
      <c r="CS35" s="642"/>
      <c r="CT35" s="642"/>
      <c r="CU35" s="642"/>
      <c r="CV35" s="642"/>
      <c r="CW35" s="642"/>
      <c r="CX35" s="642"/>
      <c r="CY35" s="643"/>
      <c r="CZ35" s="646">
        <v>0.5</v>
      </c>
      <c r="DA35" s="675"/>
      <c r="DB35" s="675"/>
      <c r="DC35" s="676"/>
      <c r="DD35" s="649">
        <v>408682</v>
      </c>
      <c r="DE35" s="642"/>
      <c r="DF35" s="642"/>
      <c r="DG35" s="642"/>
      <c r="DH35" s="642"/>
      <c r="DI35" s="642"/>
      <c r="DJ35" s="642"/>
      <c r="DK35" s="643"/>
      <c r="DL35" s="649">
        <v>408682</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134</v>
      </c>
      <c r="AM36" s="647"/>
      <c r="AN36" s="647"/>
      <c r="AO36" s="705"/>
      <c r="AQ36" s="678" t="s">
        <v>324</v>
      </c>
      <c r="AR36" s="679"/>
      <c r="AS36" s="679"/>
      <c r="AT36" s="679"/>
      <c r="AU36" s="679"/>
      <c r="AV36" s="679"/>
      <c r="AW36" s="679"/>
      <c r="AX36" s="679"/>
      <c r="AY36" s="680"/>
      <c r="AZ36" s="641">
        <v>149077</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-1028004</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4682079</v>
      </c>
      <c r="CS36" s="644"/>
      <c r="CT36" s="644"/>
      <c r="CU36" s="644"/>
      <c r="CV36" s="644"/>
      <c r="CW36" s="644"/>
      <c r="CX36" s="644"/>
      <c r="CY36" s="645"/>
      <c r="CZ36" s="646">
        <v>5.0999999999999996</v>
      </c>
      <c r="DA36" s="675"/>
      <c r="DB36" s="675"/>
      <c r="DC36" s="676"/>
      <c r="DD36" s="649">
        <v>3869292</v>
      </c>
      <c r="DE36" s="644"/>
      <c r="DF36" s="644"/>
      <c r="DG36" s="644"/>
      <c r="DH36" s="644"/>
      <c r="DI36" s="644"/>
      <c r="DJ36" s="644"/>
      <c r="DK36" s="645"/>
      <c r="DL36" s="649">
        <v>3099735</v>
      </c>
      <c r="DM36" s="644"/>
      <c r="DN36" s="644"/>
      <c r="DO36" s="644"/>
      <c r="DP36" s="644"/>
      <c r="DQ36" s="644"/>
      <c r="DR36" s="644"/>
      <c r="DS36" s="644"/>
      <c r="DT36" s="644"/>
      <c r="DU36" s="644"/>
      <c r="DV36" s="645"/>
      <c r="DW36" s="646">
        <v>5.2</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t="s">
        <v>222</v>
      </c>
      <c r="S37" s="644"/>
      <c r="T37" s="644"/>
      <c r="U37" s="644"/>
      <c r="V37" s="644"/>
      <c r="W37" s="644"/>
      <c r="X37" s="644"/>
      <c r="Y37" s="645"/>
      <c r="Z37" s="703" t="s">
        <v>124</v>
      </c>
      <c r="AA37" s="703"/>
      <c r="AB37" s="703"/>
      <c r="AC37" s="703"/>
      <c r="AD37" s="704" t="s">
        <v>124</v>
      </c>
      <c r="AE37" s="704"/>
      <c r="AF37" s="704"/>
      <c r="AG37" s="704"/>
      <c r="AH37" s="704"/>
      <c r="AI37" s="704"/>
      <c r="AJ37" s="704"/>
      <c r="AK37" s="704"/>
      <c r="AL37" s="646" t="s">
        <v>124</v>
      </c>
      <c r="AM37" s="647"/>
      <c r="AN37" s="647"/>
      <c r="AO37" s="705"/>
      <c r="AQ37" s="678" t="s">
        <v>328</v>
      </c>
      <c r="AR37" s="679"/>
      <c r="AS37" s="679"/>
      <c r="AT37" s="679"/>
      <c r="AU37" s="679"/>
      <c r="AV37" s="679"/>
      <c r="AW37" s="679"/>
      <c r="AX37" s="679"/>
      <c r="AY37" s="680"/>
      <c r="AZ37" s="641" t="s">
        <v>124</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37729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973044</v>
      </c>
      <c r="CS37" s="642"/>
      <c r="CT37" s="642"/>
      <c r="CU37" s="642"/>
      <c r="CV37" s="642"/>
      <c r="CW37" s="642"/>
      <c r="CX37" s="642"/>
      <c r="CY37" s="643"/>
      <c r="CZ37" s="646">
        <v>1.1000000000000001</v>
      </c>
      <c r="DA37" s="675"/>
      <c r="DB37" s="675"/>
      <c r="DC37" s="676"/>
      <c r="DD37" s="649">
        <v>973044</v>
      </c>
      <c r="DE37" s="642"/>
      <c r="DF37" s="642"/>
      <c r="DG37" s="642"/>
      <c r="DH37" s="642"/>
      <c r="DI37" s="642"/>
      <c r="DJ37" s="642"/>
      <c r="DK37" s="643"/>
      <c r="DL37" s="649">
        <v>696799</v>
      </c>
      <c r="DM37" s="642"/>
      <c r="DN37" s="642"/>
      <c r="DO37" s="642"/>
      <c r="DP37" s="642"/>
      <c r="DQ37" s="642"/>
      <c r="DR37" s="642"/>
      <c r="DS37" s="642"/>
      <c r="DT37" s="642"/>
      <c r="DU37" s="642"/>
      <c r="DV37" s="643"/>
      <c r="DW37" s="646">
        <v>1.2</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94090789</v>
      </c>
      <c r="S38" s="693"/>
      <c r="T38" s="693"/>
      <c r="U38" s="693"/>
      <c r="V38" s="693"/>
      <c r="W38" s="693"/>
      <c r="X38" s="693"/>
      <c r="Y38" s="698"/>
      <c r="Z38" s="699">
        <v>100</v>
      </c>
      <c r="AA38" s="699"/>
      <c r="AB38" s="699"/>
      <c r="AC38" s="699"/>
      <c r="AD38" s="700">
        <v>60160973</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134</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54112</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8787176</v>
      </c>
      <c r="CS38" s="644"/>
      <c r="CT38" s="644"/>
      <c r="CU38" s="644"/>
      <c r="CV38" s="644"/>
      <c r="CW38" s="644"/>
      <c r="CX38" s="644"/>
      <c r="CY38" s="645"/>
      <c r="CZ38" s="646">
        <v>9.6</v>
      </c>
      <c r="DA38" s="675"/>
      <c r="DB38" s="675"/>
      <c r="DC38" s="676"/>
      <c r="DD38" s="649">
        <v>7574721</v>
      </c>
      <c r="DE38" s="644"/>
      <c r="DF38" s="644"/>
      <c r="DG38" s="644"/>
      <c r="DH38" s="644"/>
      <c r="DI38" s="644"/>
      <c r="DJ38" s="644"/>
      <c r="DK38" s="645"/>
      <c r="DL38" s="649">
        <v>5560243</v>
      </c>
      <c r="DM38" s="644"/>
      <c r="DN38" s="644"/>
      <c r="DO38" s="644"/>
      <c r="DP38" s="644"/>
      <c r="DQ38" s="644"/>
      <c r="DR38" s="644"/>
      <c r="DS38" s="644"/>
      <c r="DT38" s="644"/>
      <c r="DU38" s="644"/>
      <c r="DV38" s="645"/>
      <c r="DW38" s="646">
        <v>9.1999999999999993</v>
      </c>
      <c r="DX38" s="675"/>
      <c r="DY38" s="675"/>
      <c r="DZ38" s="675"/>
      <c r="EA38" s="675"/>
      <c r="EB38" s="675"/>
      <c r="EC38" s="677"/>
    </row>
    <row r="39" spans="2:133" ht="11.25" customHeight="1">
      <c r="AQ39" s="678" t="s">
        <v>335</v>
      </c>
      <c r="AR39" s="679"/>
      <c r="AS39" s="679"/>
      <c r="AT39" s="679"/>
      <c r="AU39" s="679"/>
      <c r="AV39" s="679"/>
      <c r="AW39" s="679"/>
      <c r="AX39" s="679"/>
      <c r="AY39" s="680"/>
      <c r="AZ39" s="641" t="s">
        <v>222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104</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2639544</v>
      </c>
      <c r="CS39" s="642"/>
      <c r="CT39" s="642"/>
      <c r="CU39" s="642"/>
      <c r="CV39" s="642"/>
      <c r="CW39" s="642"/>
      <c r="CX39" s="642"/>
      <c r="CY39" s="643"/>
      <c r="CZ39" s="646">
        <v>2.9</v>
      </c>
      <c r="DA39" s="675"/>
      <c r="DB39" s="675"/>
      <c r="DC39" s="676"/>
      <c r="DD39" s="649">
        <v>2616347</v>
      </c>
      <c r="DE39" s="642"/>
      <c r="DF39" s="642"/>
      <c r="DG39" s="642"/>
      <c r="DH39" s="642"/>
      <c r="DI39" s="642"/>
      <c r="DJ39" s="642"/>
      <c r="DK39" s="643"/>
      <c r="DL39" s="649" t="s">
        <v>222</v>
      </c>
      <c r="DM39" s="642"/>
      <c r="DN39" s="642"/>
      <c r="DO39" s="642"/>
      <c r="DP39" s="642"/>
      <c r="DQ39" s="642"/>
      <c r="DR39" s="642"/>
      <c r="DS39" s="642"/>
      <c r="DT39" s="642"/>
      <c r="DU39" s="642"/>
      <c r="DV39" s="643"/>
      <c r="DW39" s="646" t="s">
        <v>124</v>
      </c>
      <c r="DX39" s="675"/>
      <c r="DY39" s="675"/>
      <c r="DZ39" s="675"/>
      <c r="EA39" s="675"/>
      <c r="EB39" s="675"/>
      <c r="EC39" s="677"/>
    </row>
    <row r="40" spans="2:133" ht="11.25" customHeight="1">
      <c r="AQ40" s="678" t="s">
        <v>339</v>
      </c>
      <c r="AR40" s="679"/>
      <c r="AS40" s="679"/>
      <c r="AT40" s="679"/>
      <c r="AU40" s="679"/>
      <c r="AV40" s="679"/>
      <c r="AW40" s="679"/>
      <c r="AX40" s="679"/>
      <c r="AY40" s="680"/>
      <c r="AZ40" s="641">
        <v>3650046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116</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1355490</v>
      </c>
      <c r="CS40" s="644"/>
      <c r="CT40" s="644"/>
      <c r="CU40" s="644"/>
      <c r="CV40" s="644"/>
      <c r="CW40" s="644"/>
      <c r="CX40" s="644"/>
      <c r="CY40" s="645"/>
      <c r="CZ40" s="646">
        <v>1.5</v>
      </c>
      <c r="DA40" s="675"/>
      <c r="DB40" s="675"/>
      <c r="DC40" s="676"/>
      <c r="DD40" s="649">
        <v>347668</v>
      </c>
      <c r="DE40" s="644"/>
      <c r="DF40" s="644"/>
      <c r="DG40" s="644"/>
      <c r="DH40" s="644"/>
      <c r="DI40" s="644"/>
      <c r="DJ40" s="644"/>
      <c r="DK40" s="645"/>
      <c r="DL40" s="649" t="s">
        <v>222</v>
      </c>
      <c r="DM40" s="644"/>
      <c r="DN40" s="644"/>
      <c r="DO40" s="644"/>
      <c r="DP40" s="644"/>
      <c r="DQ40" s="644"/>
      <c r="DR40" s="644"/>
      <c r="DS40" s="644"/>
      <c r="DT40" s="644"/>
      <c r="DU40" s="644"/>
      <c r="DV40" s="645"/>
      <c r="DW40" s="646" t="s">
        <v>222</v>
      </c>
      <c r="DX40" s="675"/>
      <c r="DY40" s="675"/>
      <c r="DZ40" s="675"/>
      <c r="EA40" s="675"/>
      <c r="EB40" s="675"/>
      <c r="EC40" s="677"/>
    </row>
    <row r="41" spans="2:133" ht="11.25" customHeight="1">
      <c r="AQ41" s="690" t="s">
        <v>342</v>
      </c>
      <c r="AR41" s="691"/>
      <c r="AS41" s="691"/>
      <c r="AT41" s="691"/>
      <c r="AU41" s="691"/>
      <c r="AV41" s="691"/>
      <c r="AW41" s="691"/>
      <c r="AX41" s="691"/>
      <c r="AY41" s="692"/>
      <c r="AZ41" s="656">
        <v>4988053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222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7679563</v>
      </c>
      <c r="CS42" s="644"/>
      <c r="CT42" s="644"/>
      <c r="CU42" s="644"/>
      <c r="CV42" s="644"/>
      <c r="CW42" s="644"/>
      <c r="CX42" s="644"/>
      <c r="CY42" s="645"/>
      <c r="CZ42" s="646">
        <v>8.4</v>
      </c>
      <c r="DA42" s="647"/>
      <c r="DB42" s="647"/>
      <c r="DC42" s="648"/>
      <c r="DD42" s="649">
        <v>4569601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272118</v>
      </c>
      <c r="CS43" s="642"/>
      <c r="CT43" s="642"/>
      <c r="CU43" s="642"/>
      <c r="CV43" s="642"/>
      <c r="CW43" s="642"/>
      <c r="CX43" s="642"/>
      <c r="CY43" s="643"/>
      <c r="CZ43" s="646">
        <v>0.3</v>
      </c>
      <c r="DA43" s="675"/>
      <c r="DB43" s="675"/>
      <c r="DC43" s="676"/>
      <c r="DD43" s="649">
        <v>272118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7679563</v>
      </c>
      <c r="CS44" s="644"/>
      <c r="CT44" s="644"/>
      <c r="CU44" s="644"/>
      <c r="CV44" s="644"/>
      <c r="CW44" s="644"/>
      <c r="CX44" s="644"/>
      <c r="CY44" s="645"/>
      <c r="CZ44" s="646">
        <v>8.4</v>
      </c>
      <c r="DA44" s="647"/>
      <c r="DB44" s="647"/>
      <c r="DC44" s="648"/>
      <c r="DD44" s="649">
        <v>4569601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2291437</v>
      </c>
      <c r="CS45" s="642"/>
      <c r="CT45" s="642"/>
      <c r="CU45" s="642"/>
      <c r="CV45" s="642"/>
      <c r="CW45" s="642"/>
      <c r="CX45" s="642"/>
      <c r="CY45" s="643"/>
      <c r="CZ45" s="646">
        <v>2.5</v>
      </c>
      <c r="DA45" s="675"/>
      <c r="DB45" s="675"/>
      <c r="DC45" s="676"/>
      <c r="DD45" s="649">
        <v>842300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5388126</v>
      </c>
      <c r="CS46" s="644"/>
      <c r="CT46" s="644"/>
      <c r="CU46" s="644"/>
      <c r="CV46" s="644"/>
      <c r="CW46" s="644"/>
      <c r="CX46" s="644"/>
      <c r="CY46" s="645"/>
      <c r="CZ46" s="646">
        <v>5.9</v>
      </c>
      <c r="DA46" s="647"/>
      <c r="DB46" s="647"/>
      <c r="DC46" s="648"/>
      <c r="DD46" s="649">
        <v>3727301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222</v>
      </c>
      <c r="CS47" s="642"/>
      <c r="CT47" s="642"/>
      <c r="CU47" s="642"/>
      <c r="CV47" s="642"/>
      <c r="CW47" s="642"/>
      <c r="CX47" s="642"/>
      <c r="CY47" s="643"/>
      <c r="CZ47" s="646" t="s">
        <v>222</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124</v>
      </c>
      <c r="CS48" s="644"/>
      <c r="CT48" s="644"/>
      <c r="CU48" s="644"/>
      <c r="CV48" s="644"/>
      <c r="CW48" s="644"/>
      <c r="CX48" s="644"/>
      <c r="CY48" s="645"/>
      <c r="CZ48" s="646" t="s">
        <v>222</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91739511</v>
      </c>
      <c r="CS49" s="657"/>
      <c r="CT49" s="657"/>
      <c r="CU49" s="657"/>
      <c r="CV49" s="657"/>
      <c r="CW49" s="657"/>
      <c r="CX49" s="657"/>
      <c r="CY49" s="658"/>
      <c r="CZ49" s="659">
        <v>100</v>
      </c>
      <c r="DA49" s="660"/>
      <c r="DB49" s="660"/>
      <c r="DC49" s="661"/>
      <c r="DD49" s="662">
        <v>62308817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6Zx2rrWqV9I6cvlXFp69b+qmwOtZxmHSJfbiyHFsn/a67v3CVtFd7QFAfxqhH/95WkCcRXEN+HSW1PNyY8mRg==" saltValue="xHPUipk3DVM5k8lN6Ph3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94444</v>
      </c>
      <c r="R7" s="1174"/>
      <c r="S7" s="1174"/>
      <c r="T7" s="1174"/>
      <c r="U7" s="1174"/>
      <c r="V7" s="1174">
        <v>92093</v>
      </c>
      <c r="W7" s="1174"/>
      <c r="X7" s="1174"/>
      <c r="Y7" s="1174"/>
      <c r="Z7" s="1174"/>
      <c r="AA7" s="1174">
        <v>2351</v>
      </c>
      <c r="AB7" s="1174"/>
      <c r="AC7" s="1174"/>
      <c r="AD7" s="1174"/>
      <c r="AE7" s="1175"/>
      <c r="AF7" s="1176">
        <v>2313</v>
      </c>
      <c r="AG7" s="1177"/>
      <c r="AH7" s="1177"/>
      <c r="AI7" s="1177"/>
      <c r="AJ7" s="1178"/>
      <c r="AK7" s="1160">
        <v>369</v>
      </c>
      <c r="AL7" s="1161"/>
      <c r="AM7" s="1161"/>
      <c r="AN7" s="1161"/>
      <c r="AO7" s="1161"/>
      <c r="AP7" s="1161">
        <v>18670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-3</v>
      </c>
      <c r="CI7" s="1158"/>
      <c r="CJ7" s="1158"/>
      <c r="CK7" s="1158"/>
      <c r="CL7" s="1159"/>
      <c r="CM7" s="1157">
        <v>579</v>
      </c>
      <c r="CN7" s="1158"/>
      <c r="CO7" s="1158"/>
      <c r="CP7" s="1158"/>
      <c r="CQ7" s="1159"/>
      <c r="CR7" s="1157">
        <v>500</v>
      </c>
      <c r="CS7" s="1158"/>
      <c r="CT7" s="1158"/>
      <c r="CU7" s="1158"/>
      <c r="CV7" s="1159"/>
      <c r="CW7" s="1157">
        <v>89</v>
      </c>
      <c r="CX7" s="1158"/>
      <c r="CY7" s="1158"/>
      <c r="CZ7" s="1158"/>
      <c r="DA7" s="1159"/>
      <c r="DB7" s="1157" t="s">
        <v>558</v>
      </c>
      <c r="DC7" s="1158"/>
      <c r="DD7" s="1158"/>
      <c r="DE7" s="1158"/>
      <c r="DF7" s="1159"/>
      <c r="DG7" s="1157" t="s">
        <v>558</v>
      </c>
      <c r="DH7" s="1158"/>
      <c r="DI7" s="1158"/>
      <c r="DJ7" s="1158"/>
      <c r="DK7" s="1159"/>
      <c r="DL7" s="1157" t="s">
        <v>558</v>
      </c>
      <c r="DM7" s="1158"/>
      <c r="DN7" s="1158"/>
      <c r="DO7" s="1158"/>
      <c r="DP7" s="1159"/>
      <c r="DQ7" s="1157" t="s">
        <v>558</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570</v>
      </c>
      <c r="BS8" s="1083" t="s">
        <v>566</v>
      </c>
      <c r="BT8" s="1084"/>
      <c r="BU8" s="1084"/>
      <c r="BV8" s="1084"/>
      <c r="BW8" s="1084"/>
      <c r="BX8" s="1084"/>
      <c r="BY8" s="1084"/>
      <c r="BZ8" s="1084"/>
      <c r="CA8" s="1084"/>
      <c r="CB8" s="1084"/>
      <c r="CC8" s="1084"/>
      <c r="CD8" s="1084"/>
      <c r="CE8" s="1084"/>
      <c r="CF8" s="1084"/>
      <c r="CG8" s="1085"/>
      <c r="CH8" s="1058">
        <v>4</v>
      </c>
      <c r="CI8" s="1059"/>
      <c r="CJ8" s="1059"/>
      <c r="CK8" s="1059"/>
      <c r="CL8" s="1060"/>
      <c r="CM8" s="1058">
        <v>16</v>
      </c>
      <c r="CN8" s="1059"/>
      <c r="CO8" s="1059"/>
      <c r="CP8" s="1059"/>
      <c r="CQ8" s="1060"/>
      <c r="CR8" s="1058">
        <v>10</v>
      </c>
      <c r="CS8" s="1059"/>
      <c r="CT8" s="1059"/>
      <c r="CU8" s="1059"/>
      <c r="CV8" s="1060"/>
      <c r="CW8" s="1058">
        <v>1</v>
      </c>
      <c r="CX8" s="1059"/>
      <c r="CY8" s="1059"/>
      <c r="CZ8" s="1059"/>
      <c r="DA8" s="1060"/>
      <c r="DB8" s="1058">
        <v>2099</v>
      </c>
      <c r="DC8" s="1059"/>
      <c r="DD8" s="1059"/>
      <c r="DE8" s="1059"/>
      <c r="DF8" s="1060"/>
      <c r="DG8" s="1058">
        <v>1499</v>
      </c>
      <c r="DH8" s="1059"/>
      <c r="DI8" s="1059"/>
      <c r="DJ8" s="1059"/>
      <c r="DK8" s="1060"/>
      <c r="DL8" s="1058" t="s">
        <v>558</v>
      </c>
      <c r="DM8" s="1059"/>
      <c r="DN8" s="1059"/>
      <c r="DO8" s="1059"/>
      <c r="DP8" s="1060"/>
      <c r="DQ8" s="1058" t="s">
        <v>558</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567</v>
      </c>
      <c r="BT9" s="1084"/>
      <c r="BU9" s="1084"/>
      <c r="BV9" s="1084"/>
      <c r="BW9" s="1084"/>
      <c r="BX9" s="1084"/>
      <c r="BY9" s="1084"/>
      <c r="BZ9" s="1084"/>
      <c r="CA9" s="1084"/>
      <c r="CB9" s="1084"/>
      <c r="CC9" s="1084"/>
      <c r="CD9" s="1084"/>
      <c r="CE9" s="1084"/>
      <c r="CF9" s="1084"/>
      <c r="CG9" s="1085"/>
      <c r="CH9" s="1058">
        <v>2</v>
      </c>
      <c r="CI9" s="1059"/>
      <c r="CJ9" s="1059"/>
      <c r="CK9" s="1059"/>
      <c r="CL9" s="1060"/>
      <c r="CM9" s="1058">
        <v>9</v>
      </c>
      <c r="CN9" s="1059"/>
      <c r="CO9" s="1059"/>
      <c r="CP9" s="1059"/>
      <c r="CQ9" s="1060"/>
      <c r="CR9" s="1058">
        <v>5</v>
      </c>
      <c r="CS9" s="1059"/>
      <c r="CT9" s="1059"/>
      <c r="CU9" s="1059"/>
      <c r="CV9" s="1060"/>
      <c r="CW9" s="1058" t="s">
        <v>558</v>
      </c>
      <c r="CX9" s="1059"/>
      <c r="CY9" s="1059"/>
      <c r="CZ9" s="1059"/>
      <c r="DA9" s="1060"/>
      <c r="DB9" s="1058" t="s">
        <v>558</v>
      </c>
      <c r="DC9" s="1059"/>
      <c r="DD9" s="1059"/>
      <c r="DE9" s="1059"/>
      <c r="DF9" s="1060"/>
      <c r="DG9" s="1058" t="s">
        <v>558</v>
      </c>
      <c r="DH9" s="1059"/>
      <c r="DI9" s="1059"/>
      <c r="DJ9" s="1059"/>
      <c r="DK9" s="1060"/>
      <c r="DL9" s="1058" t="s">
        <v>558</v>
      </c>
      <c r="DM9" s="1059"/>
      <c r="DN9" s="1059"/>
      <c r="DO9" s="1059"/>
      <c r="DP9" s="1060"/>
      <c r="DQ9" s="1058" t="s">
        <v>558</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568</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3</v>
      </c>
      <c r="CN10" s="1059"/>
      <c r="CO10" s="1059"/>
      <c r="CP10" s="1059"/>
      <c r="CQ10" s="1060"/>
      <c r="CR10" s="1058">
        <v>27</v>
      </c>
      <c r="CS10" s="1059"/>
      <c r="CT10" s="1059"/>
      <c r="CU10" s="1059"/>
      <c r="CV10" s="1060"/>
      <c r="CW10" s="1058">
        <v>27</v>
      </c>
      <c r="CX10" s="1059"/>
      <c r="CY10" s="1059"/>
      <c r="CZ10" s="1059"/>
      <c r="DA10" s="1060"/>
      <c r="DB10" s="1058" t="s">
        <v>558</v>
      </c>
      <c r="DC10" s="1059"/>
      <c r="DD10" s="1059"/>
      <c r="DE10" s="1059"/>
      <c r="DF10" s="1060"/>
      <c r="DG10" s="1058" t="s">
        <v>558</v>
      </c>
      <c r="DH10" s="1059"/>
      <c r="DI10" s="1059"/>
      <c r="DJ10" s="1059"/>
      <c r="DK10" s="1060"/>
      <c r="DL10" s="1058" t="s">
        <v>558</v>
      </c>
      <c r="DM10" s="1059"/>
      <c r="DN10" s="1059"/>
      <c r="DO10" s="1059"/>
      <c r="DP10" s="1060"/>
      <c r="DQ10" s="1058" t="s">
        <v>558</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569</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54</v>
      </c>
      <c r="CN11" s="1059"/>
      <c r="CO11" s="1059"/>
      <c r="CP11" s="1059"/>
      <c r="CQ11" s="1060"/>
      <c r="CR11" s="1058">
        <v>3</v>
      </c>
      <c r="CS11" s="1059"/>
      <c r="CT11" s="1059"/>
      <c r="CU11" s="1059"/>
      <c r="CV11" s="1060"/>
      <c r="CW11" s="1058">
        <v>24</v>
      </c>
      <c r="CX11" s="1059"/>
      <c r="CY11" s="1059"/>
      <c r="CZ11" s="1059"/>
      <c r="DA11" s="1060"/>
      <c r="DB11" s="1058" t="s">
        <v>558</v>
      </c>
      <c r="DC11" s="1059"/>
      <c r="DD11" s="1059"/>
      <c r="DE11" s="1059"/>
      <c r="DF11" s="1060"/>
      <c r="DG11" s="1058" t="s">
        <v>558</v>
      </c>
      <c r="DH11" s="1059"/>
      <c r="DI11" s="1059"/>
      <c r="DJ11" s="1059"/>
      <c r="DK11" s="1060"/>
      <c r="DL11" s="1058" t="s">
        <v>558</v>
      </c>
      <c r="DM11" s="1059"/>
      <c r="DN11" s="1059"/>
      <c r="DO11" s="1059"/>
      <c r="DP11" s="1060"/>
      <c r="DQ11" s="1058" t="s">
        <v>558</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94444</v>
      </c>
      <c r="R23" s="1138"/>
      <c r="S23" s="1138"/>
      <c r="T23" s="1138"/>
      <c r="U23" s="1138"/>
      <c r="V23" s="1138">
        <v>92093</v>
      </c>
      <c r="W23" s="1138"/>
      <c r="X23" s="1138"/>
      <c r="Y23" s="1138"/>
      <c r="Z23" s="1138"/>
      <c r="AA23" s="1138">
        <v>2351</v>
      </c>
      <c r="AB23" s="1138"/>
      <c r="AC23" s="1138"/>
      <c r="AD23" s="1138"/>
      <c r="AE23" s="1139"/>
      <c r="AF23" s="1140">
        <v>2313</v>
      </c>
      <c r="AG23" s="1138"/>
      <c r="AH23" s="1138"/>
      <c r="AI23" s="1138"/>
      <c r="AJ23" s="1141"/>
      <c r="AK23" s="1142"/>
      <c r="AL23" s="1143"/>
      <c r="AM23" s="1143"/>
      <c r="AN23" s="1143"/>
      <c r="AO23" s="1143"/>
      <c r="AP23" s="1138">
        <v>18670</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28515</v>
      </c>
      <c r="R28" s="1123"/>
      <c r="S28" s="1123"/>
      <c r="T28" s="1123"/>
      <c r="U28" s="1123"/>
      <c r="V28" s="1123">
        <v>27781</v>
      </c>
      <c r="W28" s="1123"/>
      <c r="X28" s="1123"/>
      <c r="Y28" s="1123"/>
      <c r="Z28" s="1123"/>
      <c r="AA28" s="1123">
        <v>735</v>
      </c>
      <c r="AB28" s="1123"/>
      <c r="AC28" s="1123"/>
      <c r="AD28" s="1123"/>
      <c r="AE28" s="1124"/>
      <c r="AF28" s="1125">
        <v>735</v>
      </c>
      <c r="AG28" s="1123"/>
      <c r="AH28" s="1123"/>
      <c r="AI28" s="1123"/>
      <c r="AJ28" s="1126"/>
      <c r="AK28" s="1127">
        <v>3650</v>
      </c>
      <c r="AL28" s="1115"/>
      <c r="AM28" s="1115"/>
      <c r="AN28" s="1115"/>
      <c r="AO28" s="1115"/>
      <c r="AP28" s="1115" t="s">
        <v>558</v>
      </c>
      <c r="AQ28" s="1115"/>
      <c r="AR28" s="1115"/>
      <c r="AS28" s="1115"/>
      <c r="AT28" s="1115"/>
      <c r="AU28" s="1115" t="s">
        <v>558</v>
      </c>
      <c r="AV28" s="1115"/>
      <c r="AW28" s="1115"/>
      <c r="AX28" s="1115"/>
      <c r="AY28" s="1115"/>
      <c r="AZ28" s="1116" t="s">
        <v>558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16412</v>
      </c>
      <c r="R29" s="1113"/>
      <c r="S29" s="1113"/>
      <c r="T29" s="1113"/>
      <c r="U29" s="1113"/>
      <c r="V29" s="1113">
        <v>16078</v>
      </c>
      <c r="W29" s="1113"/>
      <c r="X29" s="1113"/>
      <c r="Y29" s="1113"/>
      <c r="Z29" s="1113"/>
      <c r="AA29" s="1113">
        <v>333</v>
      </c>
      <c r="AB29" s="1113"/>
      <c r="AC29" s="1113"/>
      <c r="AD29" s="1113"/>
      <c r="AE29" s="1114"/>
      <c r="AF29" s="1088">
        <v>333</v>
      </c>
      <c r="AG29" s="1089"/>
      <c r="AH29" s="1089"/>
      <c r="AI29" s="1089"/>
      <c r="AJ29" s="1090"/>
      <c r="AK29" s="1049">
        <v>2658</v>
      </c>
      <c r="AL29" s="1040"/>
      <c r="AM29" s="1040"/>
      <c r="AN29" s="1040"/>
      <c r="AO29" s="1040"/>
      <c r="AP29" s="1040" t="s">
        <v>558</v>
      </c>
      <c r="AQ29" s="1040"/>
      <c r="AR29" s="1040"/>
      <c r="AS29" s="1040"/>
      <c r="AT29" s="1040"/>
      <c r="AU29" s="1040" t="s">
        <v>558</v>
      </c>
      <c r="AV29" s="1040"/>
      <c r="AW29" s="1040"/>
      <c r="AX29" s="1040"/>
      <c r="AY29" s="1040"/>
      <c r="AZ29" s="1111" t="s">
        <v>558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4559</v>
      </c>
      <c r="R30" s="1113"/>
      <c r="S30" s="1113"/>
      <c r="T30" s="1113"/>
      <c r="U30" s="1113"/>
      <c r="V30" s="1113">
        <v>4523</v>
      </c>
      <c r="W30" s="1113"/>
      <c r="X30" s="1113"/>
      <c r="Y30" s="1113"/>
      <c r="Z30" s="1113"/>
      <c r="AA30" s="1113">
        <v>37</v>
      </c>
      <c r="AB30" s="1113"/>
      <c r="AC30" s="1113"/>
      <c r="AD30" s="1113"/>
      <c r="AE30" s="1114"/>
      <c r="AF30" s="1088">
        <v>37</v>
      </c>
      <c r="AG30" s="1089"/>
      <c r="AH30" s="1089"/>
      <c r="AI30" s="1089"/>
      <c r="AJ30" s="1090"/>
      <c r="AK30" s="1049">
        <v>2565</v>
      </c>
      <c r="AL30" s="1040"/>
      <c r="AM30" s="1040"/>
      <c r="AN30" s="1040"/>
      <c r="AO30" s="1040"/>
      <c r="AP30" s="1040" t="s">
        <v>558</v>
      </c>
      <c r="AQ30" s="1040"/>
      <c r="AR30" s="1040"/>
      <c r="AS30" s="1040"/>
      <c r="AT30" s="1040"/>
      <c r="AU30" s="1040" t="s">
        <v>558</v>
      </c>
      <c r="AV30" s="1040"/>
      <c r="AW30" s="1040"/>
      <c r="AX30" s="1040"/>
      <c r="AY30" s="1040"/>
      <c r="AZ30" s="1111" t="s">
        <v>558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1105</v>
      </c>
      <c r="AG63" s="1028"/>
      <c r="AH63" s="1028"/>
      <c r="AI63" s="1028"/>
      <c r="AJ63" s="1099"/>
      <c r="AK63" s="1100"/>
      <c r="AL63" s="1032"/>
      <c r="AM63" s="1032"/>
      <c r="AN63" s="1032"/>
      <c r="AO63" s="1032"/>
      <c r="AP63" s="1028" t="s">
        <v>558</v>
      </c>
      <c r="AQ63" s="1028"/>
      <c r="AR63" s="1028"/>
      <c r="AS63" s="1028"/>
      <c r="AT63" s="1028"/>
      <c r="AU63" s="1028" t="s">
        <v>558</v>
      </c>
      <c r="AV63" s="1028"/>
      <c r="AW63" s="1028"/>
      <c r="AX63" s="1028"/>
      <c r="AY63" s="1028"/>
      <c r="AZ63" s="1094"/>
      <c r="BA63" s="1094"/>
      <c r="BB63" s="1094"/>
      <c r="BC63" s="1094"/>
      <c r="BD63" s="1094"/>
      <c r="BE63" s="1029"/>
      <c r="BF63" s="1029"/>
      <c r="BG63" s="1029"/>
      <c r="BH63" s="1029"/>
      <c r="BI63" s="1030"/>
      <c r="BJ63" s="1095" t="s">
        <v>398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388</v>
      </c>
      <c r="AG66" s="1077"/>
      <c r="AH66" s="1077"/>
      <c r="AI66" s="1077"/>
      <c r="AJ66" s="1078"/>
      <c r="AK66" s="1070" t="s">
        <v>404</v>
      </c>
      <c r="AL66" s="1065"/>
      <c r="AM66" s="1065"/>
      <c r="AN66" s="1065"/>
      <c r="AO66" s="1066"/>
      <c r="AP66" s="1070" t="s">
        <v>405</v>
      </c>
      <c r="AQ66" s="1071"/>
      <c r="AR66" s="1071"/>
      <c r="AS66" s="1071"/>
      <c r="AT66" s="1072"/>
      <c r="AU66" s="1070" t="s">
        <v>406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559</v>
      </c>
      <c r="C68" s="1055"/>
      <c r="D68" s="1055"/>
      <c r="E68" s="1055"/>
      <c r="F68" s="1055"/>
      <c r="G68" s="1055"/>
      <c r="H68" s="1055"/>
      <c r="I68" s="1055"/>
      <c r="J68" s="1055"/>
      <c r="K68" s="1055"/>
      <c r="L68" s="1055"/>
      <c r="M68" s="1055"/>
      <c r="N68" s="1055"/>
      <c r="O68" s="1055"/>
      <c r="P68" s="1056"/>
      <c r="Q68" s="1057">
        <v>8495</v>
      </c>
      <c r="R68" s="1051"/>
      <c r="S68" s="1051"/>
      <c r="T68" s="1051"/>
      <c r="U68" s="1051"/>
      <c r="V68" s="1051">
        <v>8007</v>
      </c>
      <c r="W68" s="1051"/>
      <c r="X68" s="1051"/>
      <c r="Y68" s="1051"/>
      <c r="Z68" s="1051"/>
      <c r="AA68" s="1051">
        <v>488</v>
      </c>
      <c r="AB68" s="1051"/>
      <c r="AC68" s="1051"/>
      <c r="AD68" s="1051"/>
      <c r="AE68" s="1051"/>
      <c r="AF68" s="1051">
        <v>488</v>
      </c>
      <c r="AG68" s="1051"/>
      <c r="AH68" s="1051"/>
      <c r="AI68" s="1051"/>
      <c r="AJ68" s="1051"/>
      <c r="AK68" s="1051">
        <v>213</v>
      </c>
      <c r="AL68" s="1051"/>
      <c r="AM68" s="1051"/>
      <c r="AN68" s="1051"/>
      <c r="AO68" s="1051"/>
      <c r="AP68" s="1051">
        <v>4589</v>
      </c>
      <c r="AQ68" s="1051"/>
      <c r="AR68" s="1051"/>
      <c r="AS68" s="1051"/>
      <c r="AT68" s="1051"/>
      <c r="AU68" s="1051">
        <v>197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46">
        <v>136148</v>
      </c>
      <c r="R69" s="1040"/>
      <c r="S69" s="1040"/>
      <c r="T69" s="1040"/>
      <c r="U69" s="1040"/>
      <c r="V69" s="1040">
        <v>130598</v>
      </c>
      <c r="W69" s="1040"/>
      <c r="X69" s="1040"/>
      <c r="Y69" s="1040"/>
      <c r="Z69" s="1040"/>
      <c r="AA69" s="1040">
        <v>5550</v>
      </c>
      <c r="AB69" s="1040"/>
      <c r="AC69" s="1040"/>
      <c r="AD69" s="1040"/>
      <c r="AE69" s="1040"/>
      <c r="AF69" s="1040">
        <v>29367</v>
      </c>
      <c r="AG69" s="1040"/>
      <c r="AH69" s="1040"/>
      <c r="AI69" s="1040"/>
      <c r="AJ69" s="1040"/>
      <c r="AK69" s="1040" t="s">
        <v>503</v>
      </c>
      <c r="AL69" s="1040"/>
      <c r="AM69" s="1040"/>
      <c r="AN69" s="1040"/>
      <c r="AO69" s="1040"/>
      <c r="AP69" s="1040" t="s">
        <v>503</v>
      </c>
      <c r="AQ69" s="1040"/>
      <c r="AR69" s="1040"/>
      <c r="AS69" s="1040"/>
      <c r="AT69" s="1040"/>
      <c r="AU69" s="1040" t="s">
        <v>503</v>
      </c>
      <c r="AV69" s="1040"/>
      <c r="AW69" s="1040"/>
      <c r="AX69" s="1040"/>
      <c r="AY69" s="1040"/>
      <c r="AZ69" s="1041" t="s">
        <v>564</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561</v>
      </c>
      <c r="C70" s="1044"/>
      <c r="D70" s="1044"/>
      <c r="E70" s="1044"/>
      <c r="F70" s="1044"/>
      <c r="G70" s="1044"/>
      <c r="H70" s="1044"/>
      <c r="I70" s="1044"/>
      <c r="J70" s="1044"/>
      <c r="K70" s="1044"/>
      <c r="L70" s="1044"/>
      <c r="M70" s="1044"/>
      <c r="N70" s="1044"/>
      <c r="O70" s="1044"/>
      <c r="P70" s="1045"/>
      <c r="Q70" s="1046">
        <v>78446</v>
      </c>
      <c r="R70" s="1040"/>
      <c r="S70" s="1040"/>
      <c r="T70" s="1040"/>
      <c r="U70" s="1040"/>
      <c r="V70" s="1040">
        <v>74825</v>
      </c>
      <c r="W70" s="1040"/>
      <c r="X70" s="1040"/>
      <c r="Y70" s="1040"/>
      <c r="Z70" s="1040"/>
      <c r="AA70" s="1040">
        <v>3621</v>
      </c>
      <c r="AB70" s="1040"/>
      <c r="AC70" s="1040"/>
      <c r="AD70" s="1040"/>
      <c r="AE70" s="1040"/>
      <c r="AF70" s="1040">
        <v>3621</v>
      </c>
      <c r="AG70" s="1040"/>
      <c r="AH70" s="1040"/>
      <c r="AI70" s="1040"/>
      <c r="AJ70" s="1040"/>
      <c r="AK70" s="1040">
        <v>4898</v>
      </c>
      <c r="AL70" s="1040"/>
      <c r="AM70" s="1040"/>
      <c r="AN70" s="1040"/>
      <c r="AO70" s="1040"/>
      <c r="AP70" s="1040">
        <v>41374</v>
      </c>
      <c r="AQ70" s="1040"/>
      <c r="AR70" s="1040"/>
      <c r="AS70" s="1040"/>
      <c r="AT70" s="1040"/>
      <c r="AU70" s="1040">
        <v>703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562</v>
      </c>
      <c r="C71" s="1044"/>
      <c r="D71" s="1044"/>
      <c r="E71" s="1044"/>
      <c r="F71" s="1044"/>
      <c r="G71" s="1044"/>
      <c r="H71" s="1044"/>
      <c r="I71" s="1044"/>
      <c r="J71" s="1044"/>
      <c r="K71" s="1044"/>
      <c r="L71" s="1044"/>
      <c r="M71" s="1044"/>
      <c r="N71" s="1044"/>
      <c r="O71" s="1044"/>
      <c r="P71" s="1045"/>
      <c r="Q71" s="1046">
        <v>5409</v>
      </c>
      <c r="R71" s="1040"/>
      <c r="S71" s="1040"/>
      <c r="T71" s="1040"/>
      <c r="U71" s="1040"/>
      <c r="V71" s="1040">
        <v>5339</v>
      </c>
      <c r="W71" s="1040"/>
      <c r="X71" s="1040"/>
      <c r="Y71" s="1040"/>
      <c r="Z71" s="1040"/>
      <c r="AA71" s="1040">
        <v>70</v>
      </c>
      <c r="AB71" s="1040"/>
      <c r="AC71" s="1040"/>
      <c r="AD71" s="1040"/>
      <c r="AE71" s="1040"/>
      <c r="AF71" s="1040">
        <v>70</v>
      </c>
      <c r="AG71" s="1040"/>
      <c r="AH71" s="1040"/>
      <c r="AI71" s="1040"/>
      <c r="AJ71" s="1040"/>
      <c r="AK71" s="1040">
        <v>1105</v>
      </c>
      <c r="AL71" s="1040"/>
      <c r="AM71" s="1040"/>
      <c r="AN71" s="1040"/>
      <c r="AO71" s="1040"/>
      <c r="AP71" s="1040" t="s">
        <v>503</v>
      </c>
      <c r="AQ71" s="1040"/>
      <c r="AR71" s="1040"/>
      <c r="AS71" s="1040"/>
      <c r="AT71" s="1040"/>
      <c r="AU71" s="1040" t="s">
        <v>503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563</v>
      </c>
      <c r="C72" s="1044"/>
      <c r="D72" s="1044"/>
      <c r="E72" s="1044"/>
      <c r="F72" s="1044"/>
      <c r="G72" s="1044"/>
      <c r="H72" s="1044"/>
      <c r="I72" s="1044"/>
      <c r="J72" s="1044"/>
      <c r="K72" s="1044"/>
      <c r="L72" s="1044"/>
      <c r="M72" s="1044"/>
      <c r="N72" s="1044"/>
      <c r="O72" s="1044"/>
      <c r="P72" s="1045"/>
      <c r="Q72" s="1046">
        <v>1349819</v>
      </c>
      <c r="R72" s="1040"/>
      <c r="S72" s="1040"/>
      <c r="T72" s="1040"/>
      <c r="U72" s="1040"/>
      <c r="V72" s="1040">
        <v>1314493</v>
      </c>
      <c r="W72" s="1040"/>
      <c r="X72" s="1040"/>
      <c r="Y72" s="1040"/>
      <c r="Z72" s="1040"/>
      <c r="AA72" s="1040">
        <v>35326</v>
      </c>
      <c r="AB72" s="1040"/>
      <c r="AC72" s="1040"/>
      <c r="AD72" s="1040"/>
      <c r="AE72" s="1040"/>
      <c r="AF72" s="1040">
        <v>35326</v>
      </c>
      <c r="AG72" s="1040"/>
      <c r="AH72" s="1040"/>
      <c r="AI72" s="1040"/>
      <c r="AJ72" s="1040"/>
      <c r="AK72" s="1040">
        <v>9983</v>
      </c>
      <c r="AL72" s="1040"/>
      <c r="AM72" s="1040"/>
      <c r="AN72" s="1040"/>
      <c r="AO72" s="1040"/>
      <c r="AP72" s="1040" t="s">
        <v>503</v>
      </c>
      <c r="AQ72" s="1040"/>
      <c r="AR72" s="1040"/>
      <c r="AS72" s="1040"/>
      <c r="AT72" s="1040"/>
      <c r="AU72" s="1040" t="s">
        <v>503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68872</v>
      </c>
      <c r="AG88" s="1028"/>
      <c r="AH88" s="1028"/>
      <c r="AI88" s="1028"/>
      <c r="AJ88" s="1028"/>
      <c r="AK88" s="1032"/>
      <c r="AL88" s="1032"/>
      <c r="AM88" s="1032"/>
      <c r="AN88" s="1032"/>
      <c r="AO88" s="1032"/>
      <c r="AP88" s="1028">
        <v>45963</v>
      </c>
      <c r="AQ88" s="1028"/>
      <c r="AR88" s="1028"/>
      <c r="AS88" s="1028"/>
      <c r="AT88" s="1028"/>
      <c r="AU88" s="1028">
        <v>901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545</v>
      </c>
      <c r="CS102" s="1020"/>
      <c r="CT102" s="1020"/>
      <c r="CU102" s="1020"/>
      <c r="CV102" s="1021"/>
      <c r="CW102" s="1019">
        <v>141</v>
      </c>
      <c r="CX102" s="1020"/>
      <c r="CY102" s="1020"/>
      <c r="CZ102" s="1020"/>
      <c r="DA102" s="1021"/>
      <c r="DB102" s="1019">
        <v>2099</v>
      </c>
      <c r="DC102" s="1020"/>
      <c r="DD102" s="1020"/>
      <c r="DE102" s="1020"/>
      <c r="DF102" s="1021"/>
      <c r="DG102" s="1019">
        <v>1499</v>
      </c>
      <c r="DH102" s="1020"/>
      <c r="DI102" s="1020"/>
      <c r="DJ102" s="1020"/>
      <c r="DK102" s="1021"/>
      <c r="DL102" s="1019" t="s">
        <v>558</v>
      </c>
      <c r="DM102" s="1020"/>
      <c r="DN102" s="1020"/>
      <c r="DO102" s="1020"/>
      <c r="DP102" s="1021"/>
      <c r="DQ102" s="1019" t="s">
        <v>558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299</v>
      </c>
      <c r="AG109" s="963"/>
      <c r="AH109" s="963"/>
      <c r="AI109" s="963"/>
      <c r="AJ109" s="964"/>
      <c r="AK109" s="965" t="s">
        <v>298</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299</v>
      </c>
      <c r="BW109" s="963"/>
      <c r="BX109" s="963"/>
      <c r="BY109" s="963"/>
      <c r="BZ109" s="964"/>
      <c r="CA109" s="965" t="s">
        <v>298</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299</v>
      </c>
      <c r="DM109" s="963"/>
      <c r="DN109" s="963"/>
      <c r="DO109" s="963"/>
      <c r="DP109" s="964"/>
      <c r="DQ109" s="965" t="s">
        <v>298</v>
      </c>
      <c r="DR109" s="963"/>
      <c r="DS109" s="963"/>
      <c r="DT109" s="963"/>
      <c r="DU109" s="964"/>
      <c r="DV109" s="965" t="s">
        <v>417</v>
      </c>
      <c r="DW109" s="963"/>
      <c r="DX109" s="963"/>
      <c r="DY109" s="963"/>
      <c r="DZ109" s="994"/>
    </row>
    <row r="110" spans="1:131" s="226" customFormat="1" ht="26.25" customHeight="1">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2148717</v>
      </c>
      <c r="AB110" s="956"/>
      <c r="AC110" s="956"/>
      <c r="AD110" s="956"/>
      <c r="AE110" s="957"/>
      <c r="AF110" s="958">
        <v>2061493</v>
      </c>
      <c r="AG110" s="956"/>
      <c r="AH110" s="956"/>
      <c r="AI110" s="956"/>
      <c r="AJ110" s="957"/>
      <c r="AK110" s="958">
        <v>2025395</v>
      </c>
      <c r="AL110" s="956"/>
      <c r="AM110" s="956"/>
      <c r="AN110" s="956"/>
      <c r="AO110" s="957"/>
      <c r="AP110" s="959">
        <v>3.7</v>
      </c>
      <c r="AQ110" s="960"/>
      <c r="AR110" s="960"/>
      <c r="AS110" s="960"/>
      <c r="AT110" s="961"/>
      <c r="AU110" s="995" t="s">
        <v>67</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19676998</v>
      </c>
      <c r="BR110" s="903"/>
      <c r="BS110" s="903"/>
      <c r="BT110" s="903"/>
      <c r="BU110" s="903"/>
      <c r="BV110" s="903">
        <v>19819624</v>
      </c>
      <c r="BW110" s="903"/>
      <c r="BX110" s="903"/>
      <c r="BY110" s="903"/>
      <c r="BZ110" s="903"/>
      <c r="CA110" s="903">
        <v>18669622</v>
      </c>
      <c r="CB110" s="903"/>
      <c r="CC110" s="903"/>
      <c r="CD110" s="903"/>
      <c r="CE110" s="903"/>
      <c r="CF110" s="927">
        <v>34</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423</v>
      </c>
      <c r="DM110" s="903"/>
      <c r="DN110" s="903"/>
      <c r="DO110" s="903"/>
      <c r="DP110" s="903"/>
      <c r="DQ110" s="903" t="s">
        <v>423</v>
      </c>
      <c r="DR110" s="903"/>
      <c r="DS110" s="903"/>
      <c r="DT110" s="903"/>
      <c r="DU110" s="903"/>
      <c r="DV110" s="904" t="s">
        <v>382</v>
      </c>
      <c r="DW110" s="904"/>
      <c r="DX110" s="904"/>
      <c r="DY110" s="904"/>
      <c r="DZ110" s="905"/>
    </row>
    <row r="111" spans="1:131" s="226" customFormat="1" ht="26.25" customHeight="1">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423</v>
      </c>
      <c r="AB111" s="984"/>
      <c r="AC111" s="984"/>
      <c r="AD111" s="984"/>
      <c r="AE111" s="985"/>
      <c r="AF111" s="986" t="s">
        <v>425</v>
      </c>
      <c r="AG111" s="984"/>
      <c r="AH111" s="984"/>
      <c r="AI111" s="984"/>
      <c r="AJ111" s="985"/>
      <c r="AK111" s="986" t="s">
        <v>423</v>
      </c>
      <c r="AL111" s="984"/>
      <c r="AM111" s="984"/>
      <c r="AN111" s="984"/>
      <c r="AO111" s="985"/>
      <c r="AP111" s="987" t="s">
        <v>423</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2661694</v>
      </c>
      <c r="BR111" s="875"/>
      <c r="BS111" s="875"/>
      <c r="BT111" s="875"/>
      <c r="BU111" s="875"/>
      <c r="BV111" s="875">
        <v>5142192</v>
      </c>
      <c r="BW111" s="875"/>
      <c r="BX111" s="875"/>
      <c r="BY111" s="875"/>
      <c r="BZ111" s="875"/>
      <c r="CA111" s="875">
        <v>3721421</v>
      </c>
      <c r="CB111" s="875"/>
      <c r="CC111" s="875"/>
      <c r="CD111" s="875"/>
      <c r="CE111" s="875"/>
      <c r="CF111" s="936">
        <v>6.8</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398</v>
      </c>
      <c r="DH111" s="875"/>
      <c r="DI111" s="875"/>
      <c r="DJ111" s="875"/>
      <c r="DK111" s="875"/>
      <c r="DL111" s="875" t="s">
        <v>428</v>
      </c>
      <c r="DM111" s="875"/>
      <c r="DN111" s="875"/>
      <c r="DO111" s="875"/>
      <c r="DP111" s="875"/>
      <c r="DQ111" s="875" t="s">
        <v>423</v>
      </c>
      <c r="DR111" s="875"/>
      <c r="DS111" s="875"/>
      <c r="DT111" s="875"/>
      <c r="DU111" s="875"/>
      <c r="DV111" s="852" t="s">
        <v>398</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51000</v>
      </c>
      <c r="AB112" s="838"/>
      <c r="AC112" s="838"/>
      <c r="AD112" s="838"/>
      <c r="AE112" s="839"/>
      <c r="AF112" s="840">
        <v>31133</v>
      </c>
      <c r="AG112" s="838"/>
      <c r="AH112" s="838"/>
      <c r="AI112" s="838"/>
      <c r="AJ112" s="839"/>
      <c r="AK112" s="840">
        <v>47800</v>
      </c>
      <c r="AL112" s="838"/>
      <c r="AM112" s="838"/>
      <c r="AN112" s="838"/>
      <c r="AO112" s="839"/>
      <c r="AP112" s="885">
        <v>0.1</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t="s">
        <v>398</v>
      </c>
      <c r="BR112" s="875"/>
      <c r="BS112" s="875"/>
      <c r="BT112" s="875"/>
      <c r="BU112" s="875"/>
      <c r="BV112" s="875" t="s">
        <v>423</v>
      </c>
      <c r="BW112" s="875"/>
      <c r="BX112" s="875"/>
      <c r="BY112" s="875"/>
      <c r="BZ112" s="875"/>
      <c r="CA112" s="875" t="s">
        <v>428</v>
      </c>
      <c r="CB112" s="875"/>
      <c r="CC112" s="875"/>
      <c r="CD112" s="875"/>
      <c r="CE112" s="875"/>
      <c r="CF112" s="936" t="s">
        <v>382</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428</v>
      </c>
      <c r="DH112" s="875"/>
      <c r="DI112" s="875"/>
      <c r="DJ112" s="875"/>
      <c r="DK112" s="875"/>
      <c r="DL112" s="875" t="s">
        <v>398</v>
      </c>
      <c r="DM112" s="875"/>
      <c r="DN112" s="875"/>
      <c r="DO112" s="875"/>
      <c r="DP112" s="875"/>
      <c r="DQ112" s="875" t="s">
        <v>428</v>
      </c>
      <c r="DR112" s="875"/>
      <c r="DS112" s="875"/>
      <c r="DT112" s="875"/>
      <c r="DU112" s="875"/>
      <c r="DV112" s="852" t="s">
        <v>425</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423</v>
      </c>
      <c r="AB113" s="984"/>
      <c r="AC113" s="984"/>
      <c r="AD113" s="984"/>
      <c r="AE113" s="985"/>
      <c r="AF113" s="986" t="s">
        <v>428</v>
      </c>
      <c r="AG113" s="984"/>
      <c r="AH113" s="984"/>
      <c r="AI113" s="984"/>
      <c r="AJ113" s="985"/>
      <c r="AK113" s="986" t="s">
        <v>423</v>
      </c>
      <c r="AL113" s="984"/>
      <c r="AM113" s="984"/>
      <c r="AN113" s="984"/>
      <c r="AO113" s="985"/>
      <c r="AP113" s="987" t="s">
        <v>423</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731620</v>
      </c>
      <c r="BR113" s="875"/>
      <c r="BS113" s="875"/>
      <c r="BT113" s="875"/>
      <c r="BU113" s="875"/>
      <c r="BV113" s="875">
        <v>765144</v>
      </c>
      <c r="BW113" s="875"/>
      <c r="BX113" s="875"/>
      <c r="BY113" s="875"/>
      <c r="BZ113" s="875"/>
      <c r="CA113" s="875">
        <v>900695</v>
      </c>
      <c r="CB113" s="875"/>
      <c r="CC113" s="875"/>
      <c r="CD113" s="875"/>
      <c r="CE113" s="875"/>
      <c r="CF113" s="936">
        <v>1.6</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423</v>
      </c>
      <c r="DM113" s="838"/>
      <c r="DN113" s="838"/>
      <c r="DO113" s="838"/>
      <c r="DP113" s="839"/>
      <c r="DQ113" s="840" t="s">
        <v>428</v>
      </c>
      <c r="DR113" s="838"/>
      <c r="DS113" s="838"/>
      <c r="DT113" s="838"/>
      <c r="DU113" s="839"/>
      <c r="DV113" s="885" t="s">
        <v>428</v>
      </c>
      <c r="DW113" s="886"/>
      <c r="DX113" s="886"/>
      <c r="DY113" s="886"/>
      <c r="DZ113" s="887"/>
    </row>
    <row r="114" spans="1:130" s="226" customFormat="1" ht="26.25" customHeight="1">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119662</v>
      </c>
      <c r="AB114" s="838"/>
      <c r="AC114" s="838"/>
      <c r="AD114" s="838"/>
      <c r="AE114" s="839"/>
      <c r="AF114" s="840">
        <v>74352</v>
      </c>
      <c r="AG114" s="838"/>
      <c r="AH114" s="838"/>
      <c r="AI114" s="838"/>
      <c r="AJ114" s="839"/>
      <c r="AK114" s="840">
        <v>65029</v>
      </c>
      <c r="AL114" s="838"/>
      <c r="AM114" s="838"/>
      <c r="AN114" s="838"/>
      <c r="AO114" s="839"/>
      <c r="AP114" s="885">
        <v>0.1</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10205651</v>
      </c>
      <c r="BR114" s="875"/>
      <c r="BS114" s="875"/>
      <c r="BT114" s="875"/>
      <c r="BU114" s="875"/>
      <c r="BV114" s="875">
        <v>8439977</v>
      </c>
      <c r="BW114" s="875"/>
      <c r="BX114" s="875"/>
      <c r="BY114" s="875"/>
      <c r="BZ114" s="875"/>
      <c r="CA114" s="875">
        <v>9390649</v>
      </c>
      <c r="CB114" s="875"/>
      <c r="CC114" s="875"/>
      <c r="CD114" s="875"/>
      <c r="CE114" s="875"/>
      <c r="CF114" s="936">
        <v>17.100000000000001</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423</v>
      </c>
      <c r="DH114" s="838"/>
      <c r="DI114" s="838"/>
      <c r="DJ114" s="838"/>
      <c r="DK114" s="839"/>
      <c r="DL114" s="840" t="s">
        <v>423</v>
      </c>
      <c r="DM114" s="838"/>
      <c r="DN114" s="838"/>
      <c r="DO114" s="838"/>
      <c r="DP114" s="839"/>
      <c r="DQ114" s="840" t="s">
        <v>423</v>
      </c>
      <c r="DR114" s="838"/>
      <c r="DS114" s="838"/>
      <c r="DT114" s="838"/>
      <c r="DU114" s="839"/>
      <c r="DV114" s="885" t="s">
        <v>439</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1445933</v>
      </c>
      <c r="AB115" s="984"/>
      <c r="AC115" s="984"/>
      <c r="AD115" s="984"/>
      <c r="AE115" s="985"/>
      <c r="AF115" s="986">
        <v>2719278</v>
      </c>
      <c r="AG115" s="984"/>
      <c r="AH115" s="984"/>
      <c r="AI115" s="984"/>
      <c r="AJ115" s="985"/>
      <c r="AK115" s="986">
        <v>1266624</v>
      </c>
      <c r="AL115" s="984"/>
      <c r="AM115" s="984"/>
      <c r="AN115" s="984"/>
      <c r="AO115" s="985"/>
      <c r="AP115" s="987">
        <v>2.2999999999999998</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425</v>
      </c>
      <c r="BW115" s="875"/>
      <c r="BX115" s="875"/>
      <c r="BY115" s="875"/>
      <c r="BZ115" s="875"/>
      <c r="CA115" s="875" t="s">
        <v>398</v>
      </c>
      <c r="CB115" s="875"/>
      <c r="CC115" s="875"/>
      <c r="CD115" s="875"/>
      <c r="CE115" s="875"/>
      <c r="CF115" s="936" t="s">
        <v>425</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2641054</v>
      </c>
      <c r="DH115" s="838"/>
      <c r="DI115" s="838"/>
      <c r="DJ115" s="838"/>
      <c r="DK115" s="839"/>
      <c r="DL115" s="840">
        <v>5129823</v>
      </c>
      <c r="DM115" s="838"/>
      <c r="DN115" s="838"/>
      <c r="DO115" s="838"/>
      <c r="DP115" s="839"/>
      <c r="DQ115" s="840">
        <v>3717323</v>
      </c>
      <c r="DR115" s="838"/>
      <c r="DS115" s="838"/>
      <c r="DT115" s="838"/>
      <c r="DU115" s="839"/>
      <c r="DV115" s="885">
        <v>6.8</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382</v>
      </c>
      <c r="AG116" s="838"/>
      <c r="AH116" s="838"/>
      <c r="AI116" s="838"/>
      <c r="AJ116" s="839"/>
      <c r="AK116" s="840" t="s">
        <v>425</v>
      </c>
      <c r="AL116" s="838"/>
      <c r="AM116" s="838"/>
      <c r="AN116" s="838"/>
      <c r="AO116" s="839"/>
      <c r="AP116" s="885" t="s">
        <v>423</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428</v>
      </c>
      <c r="BW116" s="875"/>
      <c r="BX116" s="875"/>
      <c r="BY116" s="875"/>
      <c r="BZ116" s="875"/>
      <c r="CA116" s="875" t="s">
        <v>423</v>
      </c>
      <c r="CB116" s="875"/>
      <c r="CC116" s="875"/>
      <c r="CD116" s="875"/>
      <c r="CE116" s="875"/>
      <c r="CF116" s="936" t="s">
        <v>428</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20640</v>
      </c>
      <c r="DH116" s="838"/>
      <c r="DI116" s="838"/>
      <c r="DJ116" s="838"/>
      <c r="DK116" s="839"/>
      <c r="DL116" s="840">
        <v>12369</v>
      </c>
      <c r="DM116" s="838"/>
      <c r="DN116" s="838"/>
      <c r="DO116" s="838"/>
      <c r="DP116" s="839"/>
      <c r="DQ116" s="840">
        <v>4098</v>
      </c>
      <c r="DR116" s="838"/>
      <c r="DS116" s="838"/>
      <c r="DT116" s="838"/>
      <c r="DU116" s="839"/>
      <c r="DV116" s="885">
        <v>0</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3765312</v>
      </c>
      <c r="AB117" s="970"/>
      <c r="AC117" s="970"/>
      <c r="AD117" s="970"/>
      <c r="AE117" s="971"/>
      <c r="AF117" s="972">
        <v>4886256</v>
      </c>
      <c r="AG117" s="970"/>
      <c r="AH117" s="970"/>
      <c r="AI117" s="970"/>
      <c r="AJ117" s="971"/>
      <c r="AK117" s="972">
        <v>3404848</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423</v>
      </c>
      <c r="BW117" s="875"/>
      <c r="BX117" s="875"/>
      <c r="BY117" s="875"/>
      <c r="BZ117" s="875"/>
      <c r="CA117" s="875" t="s">
        <v>423</v>
      </c>
      <c r="CB117" s="875"/>
      <c r="CC117" s="875"/>
      <c r="CD117" s="875"/>
      <c r="CE117" s="875"/>
      <c r="CF117" s="936" t="s">
        <v>382</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423</v>
      </c>
      <c r="DH117" s="838"/>
      <c r="DI117" s="838"/>
      <c r="DJ117" s="838"/>
      <c r="DK117" s="839"/>
      <c r="DL117" s="840" t="s">
        <v>382</v>
      </c>
      <c r="DM117" s="838"/>
      <c r="DN117" s="838"/>
      <c r="DO117" s="838"/>
      <c r="DP117" s="839"/>
      <c r="DQ117" s="840" t="s">
        <v>382</v>
      </c>
      <c r="DR117" s="838"/>
      <c r="DS117" s="838"/>
      <c r="DT117" s="838"/>
      <c r="DU117" s="839"/>
      <c r="DV117" s="885" t="s">
        <v>382</v>
      </c>
      <c r="DW117" s="886"/>
      <c r="DX117" s="886"/>
      <c r="DY117" s="886"/>
      <c r="DZ117" s="887"/>
    </row>
    <row r="118" spans="1:130" s="226" customFormat="1" ht="26.25" customHeight="1">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299</v>
      </c>
      <c r="AG118" s="963"/>
      <c r="AH118" s="963"/>
      <c r="AI118" s="963"/>
      <c r="AJ118" s="964"/>
      <c r="AK118" s="965" t="s">
        <v>298</v>
      </c>
      <c r="AL118" s="963"/>
      <c r="AM118" s="963"/>
      <c r="AN118" s="963"/>
      <c r="AO118" s="964"/>
      <c r="AP118" s="966" t="s">
        <v>417</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382</v>
      </c>
      <c r="BR118" s="906"/>
      <c r="BS118" s="906"/>
      <c r="BT118" s="906"/>
      <c r="BU118" s="906"/>
      <c r="BV118" s="906" t="s">
        <v>382</v>
      </c>
      <c r="BW118" s="906"/>
      <c r="BX118" s="906"/>
      <c r="BY118" s="906"/>
      <c r="BZ118" s="906"/>
      <c r="CA118" s="906" t="s">
        <v>423</v>
      </c>
      <c r="CB118" s="906"/>
      <c r="CC118" s="906"/>
      <c r="CD118" s="906"/>
      <c r="CE118" s="906"/>
      <c r="CF118" s="936" t="s">
        <v>382</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382</v>
      </c>
      <c r="DM118" s="838"/>
      <c r="DN118" s="838"/>
      <c r="DO118" s="838"/>
      <c r="DP118" s="839"/>
      <c r="DQ118" s="840" t="s">
        <v>423</v>
      </c>
      <c r="DR118" s="838"/>
      <c r="DS118" s="838"/>
      <c r="DT118" s="838"/>
      <c r="DU118" s="839"/>
      <c r="DV118" s="885" t="s">
        <v>382</v>
      </c>
      <c r="DW118" s="886"/>
      <c r="DX118" s="886"/>
      <c r="DY118" s="886"/>
      <c r="DZ118" s="887"/>
    </row>
    <row r="119" spans="1:130" s="226" customFormat="1" ht="26.25" customHeight="1">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382</v>
      </c>
      <c r="AG119" s="956"/>
      <c r="AH119" s="956"/>
      <c r="AI119" s="956"/>
      <c r="AJ119" s="957"/>
      <c r="AK119" s="958" t="s">
        <v>382</v>
      </c>
      <c r="AL119" s="956"/>
      <c r="AM119" s="956"/>
      <c r="AN119" s="956"/>
      <c r="AO119" s="957"/>
      <c r="AP119" s="959" t="s">
        <v>382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451</v>
      </c>
      <c r="BP119" s="939"/>
      <c r="BQ119" s="943">
        <v>33275963</v>
      </c>
      <c r="BR119" s="906"/>
      <c r="BS119" s="906"/>
      <c r="BT119" s="906"/>
      <c r="BU119" s="906"/>
      <c r="BV119" s="906">
        <v>34166937</v>
      </c>
      <c r="BW119" s="906"/>
      <c r="BX119" s="906"/>
      <c r="BY119" s="906"/>
      <c r="BZ119" s="906"/>
      <c r="CA119" s="906">
        <v>32682387</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382</v>
      </c>
      <c r="DH119" s="821"/>
      <c r="DI119" s="821"/>
      <c r="DJ119" s="821"/>
      <c r="DK119" s="822"/>
      <c r="DL119" s="823" t="s">
        <v>423</v>
      </c>
      <c r="DM119" s="821"/>
      <c r="DN119" s="821"/>
      <c r="DO119" s="821"/>
      <c r="DP119" s="822"/>
      <c r="DQ119" s="823" t="s">
        <v>428</v>
      </c>
      <c r="DR119" s="821"/>
      <c r="DS119" s="821"/>
      <c r="DT119" s="821"/>
      <c r="DU119" s="822"/>
      <c r="DV119" s="909" t="s">
        <v>382</v>
      </c>
      <c r="DW119" s="910"/>
      <c r="DX119" s="910"/>
      <c r="DY119" s="910"/>
      <c r="DZ119" s="911"/>
    </row>
    <row r="120" spans="1:130" s="226" customFormat="1" ht="26.25" customHeight="1">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382</v>
      </c>
      <c r="AB120" s="838"/>
      <c r="AC120" s="838"/>
      <c r="AD120" s="838"/>
      <c r="AE120" s="839"/>
      <c r="AF120" s="840" t="s">
        <v>423</v>
      </c>
      <c r="AG120" s="838"/>
      <c r="AH120" s="838"/>
      <c r="AI120" s="838"/>
      <c r="AJ120" s="839"/>
      <c r="AK120" s="840" t="s">
        <v>382</v>
      </c>
      <c r="AL120" s="838"/>
      <c r="AM120" s="838"/>
      <c r="AN120" s="838"/>
      <c r="AO120" s="839"/>
      <c r="AP120" s="885" t="s">
        <v>423</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27962331</v>
      </c>
      <c r="BR120" s="903"/>
      <c r="BS120" s="903"/>
      <c r="BT120" s="903"/>
      <c r="BU120" s="903"/>
      <c r="BV120" s="903">
        <v>32729037</v>
      </c>
      <c r="BW120" s="903"/>
      <c r="BX120" s="903"/>
      <c r="BY120" s="903"/>
      <c r="BZ120" s="903"/>
      <c r="CA120" s="903">
        <v>35250442</v>
      </c>
      <c r="CB120" s="903"/>
      <c r="CC120" s="903"/>
      <c r="CD120" s="903"/>
      <c r="CE120" s="903"/>
      <c r="CF120" s="927">
        <v>64.2</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t="s">
        <v>382</v>
      </c>
      <c r="DH120" s="903"/>
      <c r="DI120" s="903"/>
      <c r="DJ120" s="903"/>
      <c r="DK120" s="903"/>
      <c r="DL120" s="903" t="s">
        <v>423</v>
      </c>
      <c r="DM120" s="903"/>
      <c r="DN120" s="903"/>
      <c r="DO120" s="903"/>
      <c r="DP120" s="903"/>
      <c r="DQ120" s="903" t="s">
        <v>382</v>
      </c>
      <c r="DR120" s="903"/>
      <c r="DS120" s="903"/>
      <c r="DT120" s="903"/>
      <c r="DU120" s="903"/>
      <c r="DV120" s="904" t="s">
        <v>439</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382</v>
      </c>
      <c r="AB121" s="838"/>
      <c r="AC121" s="838"/>
      <c r="AD121" s="838"/>
      <c r="AE121" s="839"/>
      <c r="AF121" s="840" t="s">
        <v>382</v>
      </c>
      <c r="AG121" s="838"/>
      <c r="AH121" s="838"/>
      <c r="AI121" s="838"/>
      <c r="AJ121" s="839"/>
      <c r="AK121" s="840" t="s">
        <v>382</v>
      </c>
      <c r="AL121" s="838"/>
      <c r="AM121" s="838"/>
      <c r="AN121" s="838"/>
      <c r="AO121" s="839"/>
      <c r="AP121" s="885" t="s">
        <v>423</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2085382</v>
      </c>
      <c r="BR121" s="875"/>
      <c r="BS121" s="875"/>
      <c r="BT121" s="875"/>
      <c r="BU121" s="875"/>
      <c r="BV121" s="875">
        <v>1784548</v>
      </c>
      <c r="BW121" s="875"/>
      <c r="BX121" s="875"/>
      <c r="BY121" s="875"/>
      <c r="BZ121" s="875"/>
      <c r="CA121" s="875">
        <v>2099186</v>
      </c>
      <c r="CB121" s="875"/>
      <c r="CC121" s="875"/>
      <c r="CD121" s="875"/>
      <c r="CE121" s="875"/>
      <c r="CF121" s="936">
        <v>3.8</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t="s">
        <v>428</v>
      </c>
      <c r="DH121" s="875"/>
      <c r="DI121" s="875"/>
      <c r="DJ121" s="875"/>
      <c r="DK121" s="875"/>
      <c r="DL121" s="875" t="s">
        <v>382</v>
      </c>
      <c r="DM121" s="875"/>
      <c r="DN121" s="875"/>
      <c r="DO121" s="875"/>
      <c r="DP121" s="875"/>
      <c r="DQ121" s="875" t="s">
        <v>382</v>
      </c>
      <c r="DR121" s="875"/>
      <c r="DS121" s="875"/>
      <c r="DT121" s="875"/>
      <c r="DU121" s="875"/>
      <c r="DV121" s="852" t="s">
        <v>382</v>
      </c>
      <c r="DW121" s="852"/>
      <c r="DX121" s="852"/>
      <c r="DY121" s="852"/>
      <c r="DZ121" s="853"/>
    </row>
    <row r="122" spans="1:130" s="226" customFormat="1" ht="26.25" customHeight="1">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423</v>
      </c>
      <c r="AB122" s="838"/>
      <c r="AC122" s="838"/>
      <c r="AD122" s="838"/>
      <c r="AE122" s="839"/>
      <c r="AF122" s="840" t="s">
        <v>428</v>
      </c>
      <c r="AG122" s="838"/>
      <c r="AH122" s="838"/>
      <c r="AI122" s="838"/>
      <c r="AJ122" s="839"/>
      <c r="AK122" s="840" t="s">
        <v>382</v>
      </c>
      <c r="AL122" s="838"/>
      <c r="AM122" s="838"/>
      <c r="AN122" s="838"/>
      <c r="AO122" s="839"/>
      <c r="AP122" s="885" t="s">
        <v>428</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40036801</v>
      </c>
      <c r="BR122" s="906"/>
      <c r="BS122" s="906"/>
      <c r="BT122" s="906"/>
      <c r="BU122" s="906"/>
      <c r="BV122" s="906">
        <v>37087141</v>
      </c>
      <c r="BW122" s="906"/>
      <c r="BX122" s="906"/>
      <c r="BY122" s="906"/>
      <c r="BZ122" s="906"/>
      <c r="CA122" s="906">
        <v>34124051</v>
      </c>
      <c r="CB122" s="906"/>
      <c r="CC122" s="906"/>
      <c r="CD122" s="906"/>
      <c r="CE122" s="906"/>
      <c r="CF122" s="907">
        <v>62.1</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428</v>
      </c>
      <c r="DH122" s="875"/>
      <c r="DI122" s="875"/>
      <c r="DJ122" s="875"/>
      <c r="DK122" s="875"/>
      <c r="DL122" s="875" t="s">
        <v>423</v>
      </c>
      <c r="DM122" s="875"/>
      <c r="DN122" s="875"/>
      <c r="DO122" s="875"/>
      <c r="DP122" s="875"/>
      <c r="DQ122" s="875" t="s">
        <v>428</v>
      </c>
      <c r="DR122" s="875"/>
      <c r="DS122" s="875"/>
      <c r="DT122" s="875"/>
      <c r="DU122" s="875"/>
      <c r="DV122" s="852" t="s">
        <v>439</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12833</v>
      </c>
      <c r="AB123" s="838"/>
      <c r="AC123" s="838"/>
      <c r="AD123" s="838"/>
      <c r="AE123" s="839"/>
      <c r="AF123" s="840">
        <v>8271</v>
      </c>
      <c r="AG123" s="838"/>
      <c r="AH123" s="838"/>
      <c r="AI123" s="838"/>
      <c r="AJ123" s="839"/>
      <c r="AK123" s="840">
        <v>8271</v>
      </c>
      <c r="AL123" s="838"/>
      <c r="AM123" s="838"/>
      <c r="AN123" s="838"/>
      <c r="AO123" s="839"/>
      <c r="AP123" s="885">
        <v>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462</v>
      </c>
      <c r="BP123" s="939"/>
      <c r="BQ123" s="893">
        <v>70084514</v>
      </c>
      <c r="BR123" s="894"/>
      <c r="BS123" s="894"/>
      <c r="BT123" s="894"/>
      <c r="BU123" s="894"/>
      <c r="BV123" s="894">
        <v>71600726</v>
      </c>
      <c r="BW123" s="894"/>
      <c r="BX123" s="894"/>
      <c r="BY123" s="894"/>
      <c r="BZ123" s="894"/>
      <c r="CA123" s="894">
        <v>71473679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463</v>
      </c>
      <c r="AB124" s="838"/>
      <c r="AC124" s="838"/>
      <c r="AD124" s="838"/>
      <c r="AE124" s="839"/>
      <c r="AF124" s="840" t="s">
        <v>463</v>
      </c>
      <c r="AG124" s="838"/>
      <c r="AH124" s="838"/>
      <c r="AI124" s="838"/>
      <c r="AJ124" s="839"/>
      <c r="AK124" s="840" t="s">
        <v>463</v>
      </c>
      <c r="AL124" s="838"/>
      <c r="AM124" s="838"/>
      <c r="AN124" s="838"/>
      <c r="AO124" s="839"/>
      <c r="AP124" s="885" t="s">
        <v>463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463</v>
      </c>
      <c r="BR124" s="892"/>
      <c r="BS124" s="892"/>
      <c r="BT124" s="892"/>
      <c r="BU124" s="892"/>
      <c r="BV124" s="892" t="s">
        <v>463</v>
      </c>
      <c r="BW124" s="892"/>
      <c r="BX124" s="892"/>
      <c r="BY124" s="892"/>
      <c r="BZ124" s="892"/>
      <c r="CA124" s="892" t="s">
        <v>463</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463</v>
      </c>
      <c r="DH124" s="821"/>
      <c r="DI124" s="821"/>
      <c r="DJ124" s="821"/>
      <c r="DK124" s="822"/>
      <c r="DL124" s="823" t="s">
        <v>463</v>
      </c>
      <c r="DM124" s="821"/>
      <c r="DN124" s="821"/>
      <c r="DO124" s="821"/>
      <c r="DP124" s="822"/>
      <c r="DQ124" s="823" t="s">
        <v>463</v>
      </c>
      <c r="DR124" s="821"/>
      <c r="DS124" s="821"/>
      <c r="DT124" s="821"/>
      <c r="DU124" s="822"/>
      <c r="DV124" s="909" t="s">
        <v>463</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463</v>
      </c>
      <c r="AB125" s="838"/>
      <c r="AC125" s="838"/>
      <c r="AD125" s="838"/>
      <c r="AE125" s="839"/>
      <c r="AF125" s="840" t="s">
        <v>463</v>
      </c>
      <c r="AG125" s="838"/>
      <c r="AH125" s="838"/>
      <c r="AI125" s="838"/>
      <c r="AJ125" s="839"/>
      <c r="AK125" s="840" t="s">
        <v>463</v>
      </c>
      <c r="AL125" s="838"/>
      <c r="AM125" s="838"/>
      <c r="AN125" s="838"/>
      <c r="AO125" s="839"/>
      <c r="AP125" s="885" t="s">
        <v>463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463</v>
      </c>
      <c r="DH125" s="903"/>
      <c r="DI125" s="903"/>
      <c r="DJ125" s="903"/>
      <c r="DK125" s="903"/>
      <c r="DL125" s="903" t="s">
        <v>463</v>
      </c>
      <c r="DM125" s="903"/>
      <c r="DN125" s="903"/>
      <c r="DO125" s="903"/>
      <c r="DP125" s="903"/>
      <c r="DQ125" s="903" t="s">
        <v>463</v>
      </c>
      <c r="DR125" s="903"/>
      <c r="DS125" s="903"/>
      <c r="DT125" s="903"/>
      <c r="DU125" s="903"/>
      <c r="DV125" s="904" t="s">
        <v>463</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1283507</v>
      </c>
      <c r="AB126" s="838"/>
      <c r="AC126" s="838"/>
      <c r="AD126" s="838"/>
      <c r="AE126" s="839"/>
      <c r="AF126" s="840">
        <v>2562874</v>
      </c>
      <c r="AG126" s="838"/>
      <c r="AH126" s="838"/>
      <c r="AI126" s="838"/>
      <c r="AJ126" s="839"/>
      <c r="AK126" s="840">
        <v>1116566</v>
      </c>
      <c r="AL126" s="838"/>
      <c r="AM126" s="838"/>
      <c r="AN126" s="838"/>
      <c r="AO126" s="839"/>
      <c r="AP126" s="885">
        <v>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463</v>
      </c>
      <c r="DH126" s="875"/>
      <c r="DI126" s="875"/>
      <c r="DJ126" s="875"/>
      <c r="DK126" s="875"/>
      <c r="DL126" s="875" t="s">
        <v>463</v>
      </c>
      <c r="DM126" s="875"/>
      <c r="DN126" s="875"/>
      <c r="DO126" s="875"/>
      <c r="DP126" s="875"/>
      <c r="DQ126" s="875" t="s">
        <v>463</v>
      </c>
      <c r="DR126" s="875"/>
      <c r="DS126" s="875"/>
      <c r="DT126" s="875"/>
      <c r="DU126" s="875"/>
      <c r="DV126" s="852" t="s">
        <v>463</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149593</v>
      </c>
      <c r="AB127" s="838"/>
      <c r="AC127" s="838"/>
      <c r="AD127" s="838"/>
      <c r="AE127" s="839"/>
      <c r="AF127" s="840">
        <v>148133</v>
      </c>
      <c r="AG127" s="838"/>
      <c r="AH127" s="838"/>
      <c r="AI127" s="838"/>
      <c r="AJ127" s="839"/>
      <c r="AK127" s="840">
        <v>141787</v>
      </c>
      <c r="AL127" s="838"/>
      <c r="AM127" s="838"/>
      <c r="AN127" s="838"/>
      <c r="AO127" s="839"/>
      <c r="AP127" s="885">
        <v>0.3</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463</v>
      </c>
      <c r="DH127" s="875"/>
      <c r="DI127" s="875"/>
      <c r="DJ127" s="875"/>
      <c r="DK127" s="875"/>
      <c r="DL127" s="875" t="s">
        <v>463</v>
      </c>
      <c r="DM127" s="875"/>
      <c r="DN127" s="875"/>
      <c r="DO127" s="875"/>
      <c r="DP127" s="875"/>
      <c r="DQ127" s="875" t="s">
        <v>463</v>
      </c>
      <c r="DR127" s="875"/>
      <c r="DS127" s="875"/>
      <c r="DT127" s="875"/>
      <c r="DU127" s="875"/>
      <c r="DV127" s="852" t="s">
        <v>463</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t="s">
        <v>463</v>
      </c>
      <c r="AB128" s="859"/>
      <c r="AC128" s="859"/>
      <c r="AD128" s="859"/>
      <c r="AE128" s="860"/>
      <c r="AF128" s="861" t="s">
        <v>463</v>
      </c>
      <c r="AG128" s="859"/>
      <c r="AH128" s="859"/>
      <c r="AI128" s="859"/>
      <c r="AJ128" s="860"/>
      <c r="AK128" s="861" t="s">
        <v>463</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124</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479</v>
      </c>
      <c r="DM128" s="849"/>
      <c r="DN128" s="849"/>
      <c r="DO128" s="849"/>
      <c r="DP128" s="849"/>
      <c r="DQ128" s="849" t="s">
        <v>479</v>
      </c>
      <c r="DR128" s="849"/>
      <c r="DS128" s="849"/>
      <c r="DT128" s="849"/>
      <c r="DU128" s="849"/>
      <c r="DV128" s="850" t="s">
        <v>479</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58856565</v>
      </c>
      <c r="AB129" s="838"/>
      <c r="AC129" s="838"/>
      <c r="AD129" s="838"/>
      <c r="AE129" s="839"/>
      <c r="AF129" s="840">
        <v>59074162</v>
      </c>
      <c r="AG129" s="838"/>
      <c r="AH129" s="838"/>
      <c r="AI129" s="838"/>
      <c r="AJ129" s="839"/>
      <c r="AK129" s="840">
        <v>58465295</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482</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3765554</v>
      </c>
      <c r="AB130" s="838"/>
      <c r="AC130" s="838"/>
      <c r="AD130" s="838"/>
      <c r="AE130" s="839"/>
      <c r="AF130" s="840">
        <v>3635635</v>
      </c>
      <c r="AG130" s="838"/>
      <c r="AH130" s="838"/>
      <c r="AI130" s="838"/>
      <c r="AJ130" s="839"/>
      <c r="AK130" s="840">
        <v>3535995</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55091011</v>
      </c>
      <c r="AB131" s="821"/>
      <c r="AC131" s="821"/>
      <c r="AD131" s="821"/>
      <c r="AE131" s="822"/>
      <c r="AF131" s="823">
        <v>55438527</v>
      </c>
      <c r="AG131" s="821"/>
      <c r="AH131" s="821"/>
      <c r="AI131" s="821"/>
      <c r="AJ131" s="822"/>
      <c r="AK131" s="823">
        <v>54929300</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479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-4.3927300000000001E-4</v>
      </c>
      <c r="AB132" s="801"/>
      <c r="AC132" s="801"/>
      <c r="AD132" s="801"/>
      <c r="AE132" s="802"/>
      <c r="AF132" s="803">
        <v>2.2558698210000001</v>
      </c>
      <c r="AG132" s="801"/>
      <c r="AH132" s="801"/>
      <c r="AI132" s="801"/>
      <c r="AJ132" s="802"/>
      <c r="AK132" s="803">
        <v>-0.238756001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-0.1</v>
      </c>
      <c r="AB133" s="780"/>
      <c r="AC133" s="780"/>
      <c r="AD133" s="780"/>
      <c r="AE133" s="781"/>
      <c r="AF133" s="779">
        <v>0.6</v>
      </c>
      <c r="AG133" s="780"/>
      <c r="AH133" s="780"/>
      <c r="AI133" s="780"/>
      <c r="AJ133" s="781"/>
      <c r="AK133" s="779">
        <v>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V8c98vHfHtFagNWnXZrFAbSeo0+PpQWR7v02nOpAAPRk4s9PBIm+v5v98DZMEItBWL7fdRgiA/NvsahHu8Cfw==" saltValue="EOSNvnZRrBCwdbaINH5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T94YuOkwPLV2rvKpIW+oOX1YGHN/Iysg7+TPepDZFNYrgJxeyVIojs9SmRtxNrV1yoP+XP+yKozGlu+hyLFAg==" saltValue="ykAEZZhjf1RmnwVbM2Et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Dx5BRFaioL27USGv/sc103kEZXF4y4dbKfJW7IZ0B83vmJL2+uDqWoMf8z7xDks4FGAqtbHzvhBKzKhV0ejw==" saltValue="yZQZk3Tj4GqzLnYRgIj8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16079410</v>
      </c>
      <c r="AP9" s="292">
        <v>74912</v>
      </c>
      <c r="AQ9" s="293">
        <v>62872</v>
      </c>
      <c r="AR9" s="294">
        <v>19.2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519679</v>
      </c>
      <c r="AP10" s="295">
        <v>2421</v>
      </c>
      <c r="AQ10" s="296">
        <v>1100</v>
      </c>
      <c r="AR10" s="297">
        <v>120.1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239211</v>
      </c>
      <c r="AP11" s="295">
        <v>1114</v>
      </c>
      <c r="AQ11" s="296">
        <v>909</v>
      </c>
      <c r="AR11" s="297">
        <v>22.6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t="s">
        <v>503</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679411</v>
      </c>
      <c r="AP14" s="295">
        <v>3165</v>
      </c>
      <c r="AQ14" s="296">
        <v>2296</v>
      </c>
      <c r="AR14" s="297">
        <v>37.799999999999997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272118</v>
      </c>
      <c r="AP15" s="295">
        <v>1268</v>
      </c>
      <c r="AQ15" s="296">
        <v>1417</v>
      </c>
      <c r="AR15" s="297">
        <v>-10.5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-1019889</v>
      </c>
      <c r="AP16" s="295">
        <v>-4752</v>
      </c>
      <c r="AQ16" s="296">
        <v>-4503</v>
      </c>
      <c r="AR16" s="297">
        <v>5.5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16769940</v>
      </c>
      <c r="AP17" s="295">
        <v>78129</v>
      </c>
      <c r="AQ17" s="296">
        <v>64090</v>
      </c>
      <c r="AR17" s="297">
        <v>21.9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7.24</v>
      </c>
      <c r="AP21" s="308">
        <v>6.17</v>
      </c>
      <c r="AQ21" s="309">
        <v>1.07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98.6</v>
      </c>
      <c r="AP22" s="313">
        <v>99.6</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2025395</v>
      </c>
      <c r="AP32" s="322">
        <v>9436</v>
      </c>
      <c r="AQ32" s="323">
        <v>6256</v>
      </c>
      <c r="AR32" s="324">
        <v>50.8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v>47800</v>
      </c>
      <c r="AP34" s="322">
        <v>223</v>
      </c>
      <c r="AQ34" s="323">
        <v>301</v>
      </c>
      <c r="AR34" s="324">
        <v>-25.9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t="s">
        <v>503</v>
      </c>
      <c r="AP35" s="322" t="s">
        <v>503</v>
      </c>
      <c r="AQ35" s="323">
        <v>32</v>
      </c>
      <c r="AR35" s="324" t="s">
        <v>503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65029</v>
      </c>
      <c r="AP36" s="322">
        <v>303</v>
      </c>
      <c r="AQ36" s="323">
        <v>285</v>
      </c>
      <c r="AR36" s="324">
        <v>6.3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1266624</v>
      </c>
      <c r="AP37" s="322">
        <v>5901</v>
      </c>
      <c r="AQ37" s="323">
        <v>2213</v>
      </c>
      <c r="AR37" s="324">
        <v>166.7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503</v>
      </c>
      <c r="AP38" s="325" t="s">
        <v>503</v>
      </c>
      <c r="AQ38" s="326" t="s">
        <v>503</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t="s">
        <v>503</v>
      </c>
      <c r="AP39" s="322" t="s">
        <v>503</v>
      </c>
      <c r="AQ39" s="323">
        <v>-15</v>
      </c>
      <c r="AR39" s="324" t="s">
        <v>503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t="s">
        <v>503</v>
      </c>
      <c r="AP40" s="322" t="s">
        <v>503</v>
      </c>
      <c r="AQ40" s="323" t="s">
        <v>503</v>
      </c>
      <c r="AR40" s="324" t="s">
        <v>503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3404848</v>
      </c>
      <c r="AP41" s="322">
        <v>15863</v>
      </c>
      <c r="AQ41" s="323">
        <v>9072</v>
      </c>
      <c r="AR41" s="324">
        <v>74.900000000000006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6681064</v>
      </c>
      <c r="AN51" s="344">
        <v>32177</v>
      </c>
      <c r="AO51" s="345">
        <v>-13.9</v>
      </c>
      <c r="AP51" s="346">
        <v>36861</v>
      </c>
      <c r="AQ51" s="347">
        <v>-2.1</v>
      </c>
      <c r="AR51" s="348">
        <v>-11.8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3441309</v>
      </c>
      <c r="AN52" s="352">
        <v>16574</v>
      </c>
      <c r="AO52" s="353">
        <v>-44.2</v>
      </c>
      <c r="AP52" s="354">
        <v>23990</v>
      </c>
      <c r="AQ52" s="355">
        <v>-6.8</v>
      </c>
      <c r="AR52" s="356">
        <v>-37.4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9012168</v>
      </c>
      <c r="AN53" s="344">
        <v>43102</v>
      </c>
      <c r="AO53" s="345">
        <v>34</v>
      </c>
      <c r="AP53" s="346">
        <v>47064</v>
      </c>
      <c r="AQ53" s="347">
        <v>27.7</v>
      </c>
      <c r="AR53" s="348">
        <v>6.3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6647083</v>
      </c>
      <c r="AN54" s="352">
        <v>31791</v>
      </c>
      <c r="AO54" s="353">
        <v>91.8</v>
      </c>
      <c r="AP54" s="354">
        <v>32508</v>
      </c>
      <c r="AQ54" s="355">
        <v>35.5</v>
      </c>
      <c r="AR54" s="356">
        <v>56.3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8507036</v>
      </c>
      <c r="AN55" s="344">
        <v>40266</v>
      </c>
      <c r="AO55" s="345">
        <v>-6.6</v>
      </c>
      <c r="AP55" s="346">
        <v>43773</v>
      </c>
      <c r="AQ55" s="347">
        <v>-7</v>
      </c>
      <c r="AR55" s="348">
        <v>0.4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5900353</v>
      </c>
      <c r="AN56" s="352">
        <v>27928</v>
      </c>
      <c r="AO56" s="353">
        <v>-12.2</v>
      </c>
      <c r="AP56" s="354">
        <v>30346</v>
      </c>
      <c r="AQ56" s="355">
        <v>-6.7</v>
      </c>
      <c r="AR56" s="356">
        <v>-5.5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12563065</v>
      </c>
      <c r="AN57" s="344">
        <v>58950</v>
      </c>
      <c r="AO57" s="345">
        <v>46.4</v>
      </c>
      <c r="AP57" s="346">
        <v>51565</v>
      </c>
      <c r="AQ57" s="347">
        <v>17.8</v>
      </c>
      <c r="AR57" s="348">
        <v>28.6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7348384</v>
      </c>
      <c r="AN58" s="352">
        <v>34481</v>
      </c>
      <c r="AO58" s="353">
        <v>23.5</v>
      </c>
      <c r="AP58" s="354">
        <v>35359</v>
      </c>
      <c r="AQ58" s="355">
        <v>16.5</v>
      </c>
      <c r="AR58" s="356">
        <v>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7679563</v>
      </c>
      <c r="AN59" s="344">
        <v>35778</v>
      </c>
      <c r="AO59" s="345">
        <v>-39.299999999999997</v>
      </c>
      <c r="AP59" s="346">
        <v>46686</v>
      </c>
      <c r="AQ59" s="347">
        <v>-9.5</v>
      </c>
      <c r="AR59" s="348">
        <v>-29.8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5388126</v>
      </c>
      <c r="AN60" s="352">
        <v>25103</v>
      </c>
      <c r="AO60" s="353">
        <v>-27.2</v>
      </c>
      <c r="AP60" s="354">
        <v>32595</v>
      </c>
      <c r="AQ60" s="355">
        <v>-7.8</v>
      </c>
      <c r="AR60" s="356">
        <v>-19.399999999999999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8888579</v>
      </c>
      <c r="AN61" s="359">
        <v>42055</v>
      </c>
      <c r="AO61" s="360">
        <v>4.0999999999999996</v>
      </c>
      <c r="AP61" s="361">
        <v>45190</v>
      </c>
      <c r="AQ61" s="362">
        <v>5.4</v>
      </c>
      <c r="AR61" s="348">
        <v>-1.3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5745051</v>
      </c>
      <c r="AN62" s="352">
        <v>27175</v>
      </c>
      <c r="AO62" s="353">
        <v>6.3</v>
      </c>
      <c r="AP62" s="354">
        <v>30960</v>
      </c>
      <c r="AQ62" s="355">
        <v>6.1</v>
      </c>
      <c r="AR62" s="356">
        <v>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W1fBhezEjLCD9DvEPkJny9afm0L1rD8VKXVpsOSty2Bna+Gin6uhf4NHOFzoLfF/FaqbApXj6Fu4DGYchC/9g==" saltValue="g2NP9jI2j9HMU58IVMlq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7"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ngmLp/8sHk/0jkwTXlusYkiiQ2bC/SN4aE5z1SsGLi8J8fqz+0Mo3cc4kgoZIFrnAT6Ir2z7yp1YASYICQuUQ==" saltValue="edL4snSUrivgV8gtue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YGZUO8vT8dHonnCC7J6SaP4VZKkrr08pAvFPZpT4tcrT/vfJaLm198dl/iSB7ofX/S2kT+T365ringaSr46mw==" saltValue="qQ5JotzJZLNP8uMnGixK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24.78</v>
      </c>
      <c r="G47" s="12">
        <v>26.39</v>
      </c>
      <c r="H47" s="12">
        <v>26.34</v>
      </c>
      <c r="I47" s="12">
        <v>28.44</v>
      </c>
      <c r="J47" s="13">
        <v>29.86</v>
      </c>
    </row>
    <row r="48" spans="2:10" ht="57.75" customHeight="1">
      <c r="B48" s="14"/>
      <c r="C48" s="1214" t="s">
        <v>4</v>
      </c>
      <c r="D48" s="1214"/>
      <c r="E48" s="1215"/>
      <c r="F48" s="15">
        <v>4.46</v>
      </c>
      <c r="G48" s="16">
        <v>5.58</v>
      </c>
      <c r="H48" s="16">
        <v>7.9</v>
      </c>
      <c r="I48" s="16">
        <v>4.2</v>
      </c>
      <c r="J48" s="17">
        <v>3.96</v>
      </c>
    </row>
    <row r="49" spans="2:10" ht="57.75" customHeight="1" thickBot="1">
      <c r="B49" s="18"/>
      <c r="C49" s="1216" t="s">
        <v>5</v>
      </c>
      <c r="D49" s="1216"/>
      <c r="E49" s="1217"/>
      <c r="F49" s="19">
        <v>2.14</v>
      </c>
      <c r="G49" s="20">
        <v>3.4</v>
      </c>
      <c r="H49" s="20">
        <v>4.76</v>
      </c>
      <c r="I49" s="20" t="s">
        <v>551</v>
      </c>
      <c r="J49" s="21">
        <v>0.83</v>
      </c>
    </row>
    <row r="50" spans="2:10" ht="13.5" customHeight="1"/>
    <row r="51" spans="2:10" ht="13.5" hidden="1" customHeight="1"/>
    <row r="52" spans="2:10" ht="13.5" hidden="1" customHeight="1"/>
    <row r="53" spans="2:10" ht="13.5" hidden="1" customHeight="1"/>
  </sheetData>
  <sheetProtection algorithmName="SHA-512" hashValue="duz7ofmtjLVCMbmn43MKoZPSIqX6ESPJ8JKFL30ZMFZ0Xu3MYve9zEqQJfubuW5+8PvfY1dNQSMY5L5yB6Okww==" saltValue="PtTExdZTtU11JgTtUKwl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荒川区</cp:lastModifiedBy>
  <cp:lastPrinted>2019-03-12T00:22:31Z</cp:lastPrinted>
  <dcterms:created xsi:type="dcterms:W3CDTF">2019-02-14T02:21:13Z</dcterms:created>
  <dcterms:modified xsi:type="dcterms:W3CDTF">2019-11-05T00:32:57Z</dcterms:modified>
  <cp:category/>
</cp:coreProperties>
</file>