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U37" i="9"/>
  <c r="C37" i="9"/>
  <c r="BW36" i="9"/>
  <c r="BE36" i="9"/>
  <c r="AM36" i="9"/>
  <c r="C36" i="9"/>
  <c r="BW35" i="9"/>
  <c r="BE35" i="9"/>
  <c r="AM35" i="9"/>
  <c r="C35" i="9"/>
  <c r="CO34" i="9"/>
  <c r="CO35" i="9" s="1"/>
  <c r="CO36" i="9" s="1"/>
  <c r="CO37" i="9" s="1"/>
  <c r="CO38" i="9" s="1"/>
  <c r="BW34" i="9"/>
  <c r="BE34" i="9"/>
  <c r="AM34" i="9"/>
  <c r="U34" i="9"/>
  <c r="U35" i="9" s="1"/>
  <c r="U36"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<sst xmlns="http://schemas.openxmlformats.org/spreadsheetml/2006/main" count="1117" uniqueCount="554">
  <si>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</si>
  <si>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</si>
  <si>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</si>
  <si>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</si>
  <si>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</si>
  <si>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</si>
  <si>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</si>
  <si>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</si>
  <si>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</si>
  <si>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</si>
  <si>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</si>
  <si>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</si>
  <si>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</si>
  <si>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</si>
  <si>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</si>
  <si>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</si>
  <si>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</si>
  <si>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</si>
  <si>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</si>
  <si>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</si>
  <si>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</si>
  <si>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</si>
  <si>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</si>
  <si>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</si>
  <si>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</si>
  <si>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</si>
  <si>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</si>
  <si>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</si>
  <si>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</si>
  <si>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</si>
  <si>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</si>
  <si>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</si>
  <si>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</si>
  <si>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</si>
  <si>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</si>
  <si>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</si>
  <si>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</si>
  <si>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</si>
  <si>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</si>
  <si>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</si>
  <si>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</si>
  <si>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</si>
  <si>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</si>
  <si>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</si>
  <si>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</si>
  <si>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</si>
  <si>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</si>
  <si>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</si>
  <si>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</si>
  <si>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</si>
  <si>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</si>
  <si>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</si>
  <si>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</si>
  <si>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</si>
  <si>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</si>
  <si>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</si>
  <si>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</si>
  <si>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</si>
  <si>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</si>
  <si>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</si>
  <si>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</si>
  <si>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</si>
  <si>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</si>
  <si>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</si>
  <si>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</si>
  <si>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</si>
  <si>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</si>
  <si>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</si>
  <si>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</si>
  <si>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</si>
  <si>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</si>
  <si>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</si>
  <si>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</si>
  <si>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</si>
  <si>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</si>
  <si>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</si>
  <si>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</si>
  <si>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</si>
  <si>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</si>
  <si>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</si>
  <si>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</si>
  <si>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</si>
  <si>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</si>
  <si>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</si>
  <si>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</si>
  <si>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</si>
  <si>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</si>
  <si>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</si>
  <si>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</si>
  <si>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</si>
  <si>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</si>
  <si>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</si>
  <si>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</si>
  <si>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</si>
  <si>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</si>
  <si>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</si>
  <si>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</si>
  <si>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</si>
  <si>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</si>
  <si>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</si>
  <si>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</si>
  <si>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</si>
  <si>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</si>
  <si>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</si>
  <si>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</si>
  <si>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</si>
  <si>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</si>
  <si>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</si>
  <si>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</si>
  <si>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</si>
  <si>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</si>
  <si>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</si>
  <si>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</si>
  <si>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</si>
  <si>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</si>
  <si>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</si>
  <si>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</si>
  <si>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</si>
  <si>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</si>
  <si>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</si>
  <si>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</si>
  <si>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</si>
  <si>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</si>
  <si>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</si>
  <si>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</si>
  <si>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</si>
  <si>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</si>
  <si>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</si>
  <si>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</si>
  <si>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</si>
  <si>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</si>
  <si>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</si>
  <si>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</si>
  <si>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</si>
  <si>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</si>
  <si>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</si>
  <si>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</si>
  <si>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</si>
  <si>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</si>
  <si>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</si>
  <si>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</si>
  <si>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</si>
  <si>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</si>
  <si>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</si>
  <si>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</si>
  <si>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</si>
  <si>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</si>
  <si>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</si>
  <si>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</si>
  <si>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</si>
  <si>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</si>
  <si>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</si>
  <si>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</si>
  <si>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</si>
  <si>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</si>
  <si>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</si>
  <si>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</si>
  <si>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</si>
  <si>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</si>
  <si>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</si>
  <si>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</si>
  <si>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</si>
  <si>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</si>
  <si>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</si>
  <si>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</si>
  <si>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</si>
  <si>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</si>
  <si>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</si>
  <si>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</si>
  <si>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</si>
  <si>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</si>
  <si>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</si>
  <si>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</si>
  <si>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</si>
  <si>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</si>
  <si>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</si>
  <si>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</si>
  <si>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</si>
  <si>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</si>
  <si>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</si>
  <si>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</si>
  <si>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</si>
  <si>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</si>
  <si>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</si>
  <si>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</si>
  <si>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</si>
  <si>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</si>
  <si>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</si>
  <si>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</si>
  <si>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</si>
  <si>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</si>
  <si>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</si>
  <si>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</si>
  <si>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</si>
  <si>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</si>
  <si>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</si>
  <si>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</si>
  <si>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東京都荒川区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</si>
  <si>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</si>
  <si>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</si>
  <si>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</si>
  <si>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</si>
  <si>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</si>
  <si>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</si>
  <si>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</si>
  <si>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</si>
  <si>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</si>
  <si>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</si>
  <si>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</si>
  <si>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</si>
  <si>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</si>
  <si>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</si>
  <si>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</si>
  <si>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</si>
  <si>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</si>
  <si>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</si>
  <si>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</si>
  <si>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</si>
  <si>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</si>
  <si>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</si>
  <si>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</si>
  <si>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</si>
  <si>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</si>
  <si>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</si>
  <si>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</si>
  <si>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</si>
  <si>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</si>
  <si>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</si>
  <si>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</si>
  <si>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</si>
  <si>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</si>
  <si>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</si>
  <si>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</si>
  <si>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</si>
  <si>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</si>
  <si>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</si>
  <si>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</si>
  <si>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</si>
  <si>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</si>
  <si>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</si>
  <si>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</si>
  <si>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</si>
  <si>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</si>
  <si>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</si>
  <si>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</si>
  <si>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</si>
  <si>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</si>
  <si>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</si>
  <si>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</si>
  <si>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</si>
  <si>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</si>
  <si>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</si>
  <si>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</si>
  <si>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</si>
  <si>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</si>
  <si>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</si>
  <si>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</si>
  <si>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</si>
  <si>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</si>
  <si>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</si>
  <si>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</si>
  <si>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</si>
  <si>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</si>
  <si>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</si>
  <si>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</si>
  <si>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</si>
  <si>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</si>
  <si>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</si>
  <si>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</si>
  <si>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</si>
  <si>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</si>
  <si>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</si>
  <si>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</si>
  <si>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</si>
  <si>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</si>
  <si>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</si>
  <si>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</si>
  <si>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</si>
  <si>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</si>
  <si>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</si>
  <si>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</si>
  <si>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</si>
  <si>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</si>
  <si>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</si>
  <si>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</si>
  <si>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</si>
  <si>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</si>
  <si>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</si>
  <si>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</si>
  <si>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</si>
  <si>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</si>
  <si>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</si>
  <si>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</si>
  <si>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</si>
  <si>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</si>
  <si>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</si>
  <si>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</si>
  <si>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</si>
  <si>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</si>
  <si>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</si>
  <si>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</si>
  <si>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</si>
  <si>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</si>
  <si>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</si>
  <si>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</si>
  <si>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</si>
  <si>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</si>
  <si>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</si>
  <si>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</si>
  <si>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</si>
  <si>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</si>
  <si>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</si>
  <si>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</si>
  <si>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</si>
  <si>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</si>
  <si>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</si>
  <si>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</si>
  <si>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</si>
  <si>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</si>
  <si>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</si>
  <si>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</si>
  <si>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</si>
  <si>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</si>
  <si>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</si>
  <si>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</si>
  <si>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</si>
  <si>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</si>
  <si>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</si>
  <si>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</si>
  <si>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</si>
  <si>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</si>
  <si>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</si>
  <si>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</si>
  <si>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</si>
  <si>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</si>
  <si>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</si>
  <si>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</si>
  <si>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</si>
  <si>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</si>
  <si>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</si>
  <si>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</si>
  <si>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</si>
  <si>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</si>
  <si>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</si>
  <si>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</si>
  <si>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</si>
  <si>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東京都荒川区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</si>
  <si>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</si>
  <si>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</si>
  <si>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</si>
  <si>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</si>
  <si>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</si>
  <si>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</si>
  <si>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</si>
  <si>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</si>
  <si>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</si>
  <si>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</si>
  <si>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</si>
  <si>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</si>
  <si>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</si>
  <si>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</si>
  <si>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</si>
  <si>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</si>
  <si>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</si>
  <si>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</si>
  <si>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</si>
  <si>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</si>
  <si>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</si>
  <si>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</si>
  <si>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</si>
  <si>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</si>
  <si>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</si>
  <si>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</si>
  <si>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</si>
  <si>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</si>
  <si>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</si>
  <si>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</si>
  <si>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</si>
  <si>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</si>
  <si>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</si>
  <si>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</si>
  <si>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</si>
  <si>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</si>
  <si>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</si>
  <si>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</si>
  <si>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</si>
  <si>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</si>
  <si>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</si>
  <si>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</si>
  <si>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</si>
  <si>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</si>
  <si>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</si>
  <si>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</si>
  <si>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</si>
  <si>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</si>
  <si>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</si>
  <si>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</si>
  <si>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</si>
  <si>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</si>
  <si>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</si>
  <si>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</si>
  <si>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</si>
  <si>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</si>
  <si>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</si>
  <si>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</si>
  <si>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</si>
  <si>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</si>
  <si>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</si>
  <si>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</si>
  <si>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</si>
  <si>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</si>
  <si>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</si>
  <si>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</si>
  <si>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</si>
  <si>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</si>
  <si>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</si>
  <si>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</si>
  <si>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</si>
  <si>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</si>
  <si>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</si>
  <si>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</si>
  <si>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</si>
  <si>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</si>
  <si>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</si>
  <si>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</si>
  <si>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</si>
  <si>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</si>
  <si>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</si>
  <si>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</si>
  <si>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</si>
  <si>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</si>
  <si>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</si>
  <si>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</si>
  <si>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</si>
  <si>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</si>
  <si>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</si>
  <si>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</si>
  <si>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</si>
  <si>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</si>
  <si>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</si>
  <si>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</si>
  <si>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</si>
  <si>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</si>
  <si>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</si>
  <si>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</si>
  <si>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</si>
  <si>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</si>
  <si>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</si>
  <si>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</si>
  <si>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</si>
  <si>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</si>
  <si>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</si>
  <si>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</si>
  <si>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</si>
  <si>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</si>
  <si>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</si>
  <si>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</si>
  <si>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</si>
  <si>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</si>
  <si>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</si>
  <si>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</si>
  <si>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</si>
  <si>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</si>
  <si>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</si>
  <si>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</si>
  <si>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</si>
  <si>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</si>
  <si>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</si>
  <si>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</si>
  <si>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</si>
  <si>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</si>
  <si>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</si>
  <si>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</si>
  <si>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</si>
  <si>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</si>
  <si>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</si>
  <si>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</si>
  <si>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</si>
  <si>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</si>
  <si>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</si>
  <si>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</si>
  <si>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</si>
  <si>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</si>
  <si>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</si>
  <si>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</si>
  <si>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</si>
  <si>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</si>
  <si>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</si>
  <si>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</si>
  <si>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</si>
  <si>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</si>
  <si>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</si>
  <si>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</si>
  <si>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</si>
  <si>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</si>
  <si>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</si>
  <si>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</si>
  <si>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</si>
  <si>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</si>
  <si>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</si>
  <si>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</si>
  <si>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</si>
  <si>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</si>
  <si>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</si>
  <si>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</si>
  <si>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</si>
  <si>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</si>
  <si>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</si>
  <si>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</si>
  <si>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</si>
  <si>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</si>
  <si>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</si>
  <si>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</si>
  <si>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</si>
  <si>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</si>
  <si>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</si>
  <si>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</si>
  <si>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</si>
  <si>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1.47</t>
  </si>
  <si>
    <t>一般会計</t>
  </si>
  <si>
    <t>介護保険事業特別会計</t>
  </si>
  <si>
    <t>国民健康保険事業特別会計</t>
  </si>
  <si>
    <t>後期高齢者医療特別会計</t>
  </si>
  <si>
    <t>その他会計（赤字）</t>
  </si>
  <si>
    <t>その他会計（黒字）</t>
  </si>
  <si>
    <t>－</t>
  </si>
  <si>
    <t>－</t>
    <phoneticPr fontId="2"/>
  </si>
  <si>
    <t>－</t>
    <phoneticPr fontId="2"/>
  </si>
  <si>
    <t>－</t>
    <phoneticPr fontId="2"/>
  </si>
  <si>
    <t>特別区人事・厚生事務組合</t>
    <phoneticPr fontId="2"/>
  </si>
  <si>
    <t>特別区競馬組合</t>
    <phoneticPr fontId="2"/>
  </si>
  <si>
    <t>東京二十三区清掃一部事務組合</t>
    <phoneticPr fontId="2"/>
  </si>
  <si>
    <t>東京都後期高齢者医療広域連合（一般会計）</t>
    <phoneticPr fontId="2"/>
  </si>
  <si>
    <t>法適用</t>
    <phoneticPr fontId="2"/>
  </si>
  <si>
    <t>荒川区土地開発公社</t>
    <phoneticPr fontId="2"/>
  </si>
  <si>
    <t>日暮里駅整備</t>
    <phoneticPr fontId="2"/>
  </si>
  <si>
    <t>東京城北勤労者サービスセンター</t>
    <phoneticPr fontId="2"/>
  </si>
  <si>
    <t>○</t>
    <phoneticPr fontId="2"/>
  </si>
  <si>
    <t>荒川区芸術文化振興財団</t>
    <phoneticPr fontId="2"/>
  </si>
  <si>
    <t>荒川区自治総合研究所</t>
    <phoneticPr fontId="2"/>
  </si>
  <si>
    <t>東京都後期高齢者医療広域連合（後期高齢者医療特別会計）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</si>
  <si>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</si>
  <si>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</si>
  <si>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</si>
  <si>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</si>
  <si>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</si>
  <si>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</si>
  <si>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</si>
  <si>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</si>
  <si>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</si>
  <si>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</si>
  <si>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の値となっており、健全な財政を維持できている。実質公債費比率については、起債償還が順調にすすんでいるものの、新規の施設建設に伴い準元利償還金が増加したことにより、前年度よりも高い値となった。今後も引き続き、将来負担を考慮しつつ、年度間の負担の公平性を図るため、適切に起債の活用を進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</si>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</sst>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37665</c:v>
                </c:pt>
                <c:pt idx="1">
                  <c:v>36861</c:v>
                </c:pt>
                <c:pt idx="2">
                  <c:v>47064</c:v>
                </c:pt>
                <c:pt idx="3">
                  <c:v>43773</c:v>
                </c:pt>
                <c:pt idx="4">
                  <c:v>51565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37377</c:v>
                </c:pt>
                <c:pt idx="1">
                  <c:v>32177</c:v>
                </c:pt>
                <c:pt idx="2">
                  <c:v>43102</c:v>
                </c:pt>
                <c:pt idx="3">
                  <c:v>40266</c:v>
                </c:pt>
                <c:pt idx="4">
                  <c:v>58950</c:v>
                </c:pt>
              </c:numCache>
            </c:numRef>
          </c:val>
          <c:smooth val="0"/>
        </c:ser>
        <c:dLbls>
          <c:showLegendKey val="0"/>
          <c:showVal val="0"/>
          <c:showCatName val="0"/>
          <c:showSerName val="0"/>
          <c:showPercent val="0"/>
          <c:showBubbleSize val="0"/>
        </c:dLbls>
        <c:marker val="1"/>
        <c:smooth val="0"/>
        <c:axId val="91325952"/>
        <c:axId val="91327872"/>
      </c:lineChart>
      <c:catAx>
        <c:axId val="91325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27872"/>
        <c:crosses val="autoZero"/>
        <c:auto val="1"/>
        <c:lblAlgn val="ctr"/>
        <c:lblOffset val="100"/>
        <c:tickLblSkip val="1"/>
        <c:tickMarkSkip val="1"/>
        <c:noMultiLvlLbl val="0"/>
      </c:catAx>
      <c:valAx>
        <c:axId val="913278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2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3.89</c:v>
                </c:pt>
                <c:pt idx="1">
                  <c:v>4.46</c:v>
                </c:pt>
                <c:pt idx="2">
                  <c:v>5.58</c:v>
                </c:pt>
                <c:pt idx="3">
                  <c:v>7.9</c:v>
                </c:pt>
                <c:pt idx="4">
                  <c:v>4.2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23.68</c:v>
                </c:pt>
                <c:pt idx="1">
                  <c:v>24.78</c:v>
                </c:pt>
                <c:pt idx="2">
                  <c:v>26.39</c:v>
                </c:pt>
                <c:pt idx="3">
                  <c:v>26.34</c:v>
                </c:pt>
                <c:pt idx="4">
                  <c:v>28.44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3250176"/>
        <c:axId val="103260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c:v>
                </c:pt>
                <c:pt idx="1">
                  <c:v>2.14</c:v>
                </c:pt>
                <c:pt idx="2">
                  <c:v>3.4</c:v>
                </c:pt>
                <c:pt idx="3">
                  <c:v>4.76</c:v>
                </c:pt>
                <c:pt idx="4">
                  <c:v>-1.47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3250176"/>
        <c:axId val="103260544"/>
      </c:lineChart>
      <c:catAx>
        <c:axId val="10325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260544"/>
        <c:crosses val="autoZero"/>
        <c:auto val="1"/>
        <c:lblAlgn val="ctr"/>
        <c:lblOffset val="100"/>
        <c:tickLblSkip val="1"/>
        <c:tickMarkSkip val="1"/>
        <c:noMultiLvlLbl val="0"/>
      </c:catAx>
      <c:valAx>
        <c:axId val="10326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5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0.25</c:v>
                </c:pt>
                <c:pt idx="4">
                  <c:v>#N/A</c:v>
                </c:pt>
                <c:pt idx="5">
                  <c:v>0.28999999999999998</c:v>
                </c:pt>
                <c:pt idx="6">
                  <c:v>#N/A</c:v>
                </c:pt>
                <c:pt idx="7">
                  <c:v>0.18</c:v>
                </c:pt>
                <c:pt idx="8">
                  <c:v>#N/A</c:v>
                </c:pt>
                <c:pt idx="9">
                  <c:v>0.08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0.18</c:v>
                </c:pt>
                <c:pt idx="2">
                  <c:v>#N/A</c:v>
                </c:pt>
                <c:pt idx="3">
                  <c:v>0.16</c:v>
                </c:pt>
                <c:pt idx="4">
                  <c:v>#N/A</c:v>
                </c:pt>
                <c:pt idx="5">
                  <c:v>0.17</c:v>
                </c:pt>
                <c:pt idx="6">
                  <c:v>#N/A</c:v>
                </c:pt>
                <c:pt idx="7">
                  <c:v>0.96</c:v>
                </c:pt>
                <c:pt idx="8">
                  <c:v>#N/A</c:v>
                </c:pt>
                <c:pt idx="9">
                  <c:v>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0.52</c:v>
                </c:pt>
                <c:pt idx="2">
                  <c:v>#N/A</c:v>
                </c:pt>
                <c:pt idx="3">
                  <c:v>0.71</c:v>
                </c:pt>
                <c:pt idx="4">
                  <c:v>#N/A</c:v>
                </c:pt>
                <c:pt idx="5">
                  <c:v>0.85</c:v>
                </c:pt>
                <c:pt idx="6">
                  <c:v>#N/A</c:v>
                </c:pt>
                <c:pt idx="7">
                  <c:v>0.88</c:v>
                </c:pt>
                <c:pt idx="8">
                  <c:v>#N/A</c:v>
                </c:pt>
                <c:pt idx="9">
                  <c:v>0.62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3.89</c:v>
                </c:pt>
                <c:pt idx="2">
                  <c:v>#N/A</c:v>
                </c:pt>
                <c:pt idx="3">
                  <c:v>4.46</c:v>
                </c:pt>
                <c:pt idx="4">
                  <c:v>#N/A</c:v>
                </c:pt>
                <c:pt idx="5">
                  <c:v>5.58</c:v>
                </c:pt>
                <c:pt idx="6">
                  <c:v>#N/A</c:v>
                </c:pt>
                <c:pt idx="7">
                  <c:v>7.9</c:v>
                </c:pt>
                <c:pt idx="8">
                  <c:v>#N/A</c:v>
                </c:pt>
                <c:pt idx="9">
                  <c:v>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547904"/>
        <c:axId val="109549440"/>
      </c:barChart>
      <c:catAx>
        <c:axId val="10954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49440"/>
        <c:crosses val="autoZero"/>
        <c:auto val="1"/>
        <c:lblAlgn val="ctr"/>
        <c:lblOffset val="100"/>
        <c:tickLblSkip val="1"/>
        <c:tickMarkSkip val="1"/>
        <c:noMultiLvlLbl val="0"/>
      </c:catAx>
      <c:valAx>
        <c:axId val="10954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4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3521</c:v>
                </c:pt>
                <c:pt idx="5">
                  <c:v>3594</c:v>
                </c:pt>
                <c:pt idx="8">
                  <c:v>3641</c:v>
                </c:pt>
                <c:pt idx="11">
                  <c:v>3766</c:v>
                </c:pt>
                <c:pt idx="14">
                  <c:v>3636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321</c:v>
                </c:pt>
                <c:pt idx="3">
                  <c:v>502</c:v>
                </c:pt>
                <c:pt idx="6">
                  <c:v>964</c:v>
                </c:pt>
                <c:pt idx="9">
                  <c:v>1446</c:v>
                </c:pt>
                <c:pt idx="12">
                  <c:v>2719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195</c:v>
                </c:pt>
                <c:pt idx="3">
                  <c:v>151</c:v>
                </c:pt>
                <c:pt idx="6">
                  <c:v>124</c:v>
                </c:pt>
                <c:pt idx="9">
                  <c:v>120</c:v>
                </c:pt>
                <c:pt idx="12">
                  <c:v>74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c:v>
                </c:pt>
                <c:pt idx="3">
                  <c:v>9</c:v>
                </c:pt>
                <c:pt idx="6">
                  <c:v>9</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27</c:v>
                </c:pt>
                <c:pt idx="3">
                  <c:v>27</c:v>
                </c:pt>
                <c:pt idx="6">
                  <c:v>27</c:v>
                </c:pt>
                <c:pt idx="9">
                  <c:v>51</c:v>
                </c:pt>
                <c:pt idx="12">
                  <c:v>31</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3017</c:v>
                </c:pt>
                <c:pt idx="3">
                  <c:v>2820</c:v>
                </c:pt>
                <c:pt idx="6">
                  <c:v>2393</c:v>
                </c:pt>
                <c:pt idx="9">
                  <c:v>2149</c:v>
                </c:pt>
                <c:pt idx="12">
                  <c:v>2061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2872960"/>
        <c:axId val="10921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c:v>
                </c:pt>
                <c:pt idx="2">
                  <c:v>#N/A</c:v>
                </c:pt>
                <c:pt idx="3">
                  <c:v>#N/A</c:v>
                </c:pt>
                <c:pt idx="4">
                  <c:v>-85</c:v>
                </c:pt>
                <c:pt idx="5">
                  <c:v>#N/A</c:v>
                </c:pt>
                <c:pt idx="6">
                  <c:v>#N/A</c:v>
                </c:pt>
                <c:pt idx="7">
                  <c:v>-124</c:v>
                </c:pt>
                <c:pt idx="8">
                  <c:v>#N/A</c:v>
                </c:pt>
                <c:pt idx="9">
                  <c:v>#N/A</c:v>
                </c:pt>
                <c:pt idx="10">
                  <c:v>0</c:v>
                </c:pt>
                <c:pt idx="11">
                  <c:v>#N/A</c:v>
                </c:pt>
                <c:pt idx="12">
                  <c:v>#N/A</c:v>
                </c:pt>
                <c:pt idx="13">
                  <c:v>1249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2872960"/>
        <c:axId val="109211648"/>
      </c:lineChart>
      <c:catAx>
        <c:axId val="1028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11648"/>
        <c:crosses val="autoZero"/>
        <c:auto val="1"/>
        <c:lblAlgn val="ctr"/>
        <c:lblOffset val="100"/>
        <c:tickLblSkip val="1"/>
        <c:tickMarkSkip val="1"/>
        <c:noMultiLvlLbl val="0"/>
      </c:catAx>
      <c:valAx>
        <c:axId val="10921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7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48264</c:v>
                </c:pt>
                <c:pt idx="5">
                  <c:v>44704</c:v>
                </c:pt>
                <c:pt idx="8">
                  <c:v>43001</c:v>
                </c:pt>
                <c:pt idx="11">
                  <c:v>40037</c:v>
                </c:pt>
                <c:pt idx="14">
                  <c:v>37087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1937</c:v>
                </c:pt>
                <c:pt idx="5">
                  <c:v>2329</c:v>
                </c:pt>
                <c:pt idx="8">
                  <c:v>2213</c:v>
                </c:pt>
                <c:pt idx="11">
                  <c:v>2085</c:v>
                </c:pt>
                <c:pt idx="14">
                  <c:v>1785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25393</c:v>
                </c:pt>
                <c:pt idx="5">
                  <c:v>25052</c:v>
                </c:pt>
                <c:pt idx="8">
                  <c:v>25682</c:v>
                </c:pt>
                <c:pt idx="11">
                  <c:v>27962</c:v>
                </c:pt>
                <c:pt idx="14">
                  <c:v>32729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12593</c:v>
                </c:pt>
                <c:pt idx="3">
                  <c:v>11901</c:v>
                </c:pt>
                <c:pt idx="6">
                  <c:v>10383</c:v>
                </c:pt>
                <c:pt idx="9">
                  <c:v>10206</c:v>
                </c:pt>
                <c:pt idx="12">
                  <c:v>8440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750</c:v>
                </c:pt>
                <c:pt idx="3">
                  <c:v>794</c:v>
                </c:pt>
                <c:pt idx="6">
                  <c:v>751</c:v>
                </c:pt>
                <c:pt idx="9">
                  <c:v>732</c:v>
                </c:pt>
                <c:pt idx="12">
                  <c:v>765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2828</c:v>
                </c:pt>
                <c:pt idx="3">
                  <c:v>2754</c:v>
                </c:pt>
                <c:pt idx="6">
                  <c:v>3381</c:v>
                </c:pt>
                <c:pt idx="9">
                  <c:v>2662</c:v>
                </c:pt>
                <c:pt idx="12">
                  <c:v>5142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22157</c:v>
                </c:pt>
                <c:pt idx="3">
                  <c:v>19994</c:v>
                </c:pt>
                <c:pt idx="6">
                  <c:v>20725</c:v>
                </c:pt>
                <c:pt idx="9">
                  <c:v>19677</c:v>
                </c:pt>
                <c:pt idx="12">
                  <c:v>19820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699840"/>
        <c:axId val="109701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699840"/>
        <c:axId val="109701760"/>
      </c:lineChart>
      <c:catAx>
        <c:axId val="1096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701760"/>
        <c:crosses val="autoZero"/>
        <c:auto val="1"/>
        <c:lblAlgn val="ctr"/>
        <c:lblOffset val="100"/>
        <c:tickLblSkip val="1"/>
        <c:tickMarkSkip val="1"/>
        <c:noMultiLvlLbl val="0"/>
      </c:catAx>
      <c:valAx>
        <c:axId val="10970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9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0388352"/>
        <c:axId val="110390272"/>
      </c:scatterChart>
      <c:valAx>
        <c:axId val="110388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90272"/>
        <c:crosses val="autoZero"/>
        <c:crossBetween val="midCat"/>
      </c:valAx>
      <c:valAx>
        <c:axId val="110390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388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0.8</c:v>
                </c:pt>
                <c:pt idx="1">
                  <c:v>0.1</c:v>
                </c:pt>
                <c:pt idx="2">
                  <c:v>-0.1</c:v>
                </c:pt>
                <c:pt idx="3">
                  <c:v>-0.1</c:v>
                </c:pt>
                <c:pt idx="4">
                  <c:v>0.6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-0.7</c:v>
                </c:pt>
                <c:pt idx="1">
                  <c:v>-1.3</c:v>
                </c:pt>
                <c:pt idx="2">
                  <c:v>-1.8</c:v>
                </c:pt>
                <c:pt idx="3">
                  <c:v>-2.2999999999999998</c:v>
                </c:pt>
                <c:pt idx="4">
                  <c:v>-2.8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0453888"/>
        <c:axId val="110455808"/>
      </c:scatterChart>
      <c:valAx>
        <c:axId val="110453888"/>
        <c:scaling>
          <c:orientation val="minMax"/>
          <c:max val="-0.6"/>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455808"/>
        <c:crosses val="autoZero"/>
        <c:crossBetween val="midCat"/>
      </c:valAx>
      <c:valAx>
        <c:axId val="1104558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453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213,113
195,282
10.16
99,878,321
97,394,161
2,482,482
59,074,162
19,551,789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前年度と比較して、</a:t>
          </a:r>
          <a:r>
            <a:rPr lang="en-US" altLang="ja-JP" sz="1300" b="0" i="0" baseline="0">
              <a:solidFill>
                <a:schemeClr val="dk1"/>
              </a:solidFill>
              <a:effectLst/>
              <a:latin typeface="+mn-ea"/>
              <a:ea typeface="+mn-ea"/>
              <a:cs typeface="+mn-cs"/>
            </a:rPr>
            <a:t>0.01</a:t>
          </a:r>
          <a:r>
            <a:rPr lang="ja-JP" altLang="en-US" sz="1300" b="0" i="0" baseline="0">
              <a:solidFill>
                <a:schemeClr val="dk1"/>
              </a:solidFill>
              <a:effectLst/>
              <a:latin typeface="+mn-ea"/>
              <a:ea typeface="+mn-ea"/>
              <a:cs typeface="+mn-cs"/>
            </a:rPr>
            <a:t>ポイント上昇し、</a:t>
          </a:r>
          <a:r>
            <a:rPr lang="en-US" altLang="ja-JP" sz="1300" b="0" i="0" baseline="0">
              <a:solidFill>
                <a:schemeClr val="dk1"/>
              </a:solidFill>
              <a:effectLst/>
              <a:latin typeface="+mn-ea"/>
              <a:ea typeface="+mn-ea"/>
              <a:cs typeface="+mn-cs"/>
            </a:rPr>
            <a:t>0.33</a:t>
          </a:r>
          <a:r>
            <a:rPr lang="ja-JP" altLang="en-US" sz="1300" b="0" i="0" baseline="0">
              <a:solidFill>
                <a:schemeClr val="dk1"/>
              </a:solidFill>
              <a:effectLst/>
              <a:latin typeface="+mn-ea"/>
              <a:ea typeface="+mn-ea"/>
              <a:cs typeface="+mn-cs"/>
            </a:rPr>
            <a:t>なったが、</a:t>
          </a:r>
          <a:r>
            <a:rPr lang="ja-JP" altLang="ja-JP" sz="1300" b="0" i="0" baseline="0">
              <a:solidFill>
                <a:schemeClr val="dk1"/>
              </a:solidFill>
              <a:effectLst/>
              <a:latin typeface="+mn-ea"/>
              <a:ea typeface="+mn-ea"/>
              <a:cs typeface="+mn-cs"/>
            </a:rPr>
            <a:t>類似団体内平均値を下回る値で推移している。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引き続き、行財政改革の推進、時代状況の変化や役割分担の明確化の視点等を踏まえた施策の見直しを行うとともに、特別区民税の収納率アップや新たな財源確保を図るなど、歳入歳出の両面から、健全な財政運営のための取り組みを行う。</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139700</xdr:rowOff>
    </xdr:from>
    <xdr:to>
      <xdr:col>7</xdr:col>
      <xdr:colOff>152400</xdr:colOff>
      <xdr:row>44</xdr:row>
      <xdr:rowOff>78922</xdr:rowOff>
    </xdr:to>
    <xdr:cxnSp macro="">
      <xdr:nvCxnSpPr>
        <xdr:cNvPr id="65" name="直線コネクタ 64"/>
        <xdr:cNvCxnSpPr/>
      </xdr:nvCxnSpPr>
      <xdr:spPr>
        <a:xfrm flipV="1">
          <a:off x="4953000" y="614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0.33</a:t>
          </a:r>
          <a:endParaRPr kumimoji="1" lang="ja-JP" altLang="en-US" sz="1000" b="1">
            <a:latin typeface="ＭＳ Ｐゴシック"/>
          </a:endParaRPr>
        </a:p>
      </xdr:txBody>
    </xdr:sp>
    <xdr:clientData/>
  </xdr:oneCellAnchor>
  <xdr:twoCellAnchor>
    <xdr:from>
      <xdr:col>7</xdr:col>
      <xdr:colOff>63500</xdr:colOff>
      <xdr:row>44</xdr:row>
      <xdr:rowOff>78922</xdr:rowOff>
    </xdr:from>
    <xdr:to>
      <xdr:col>7</xdr:col>
      <xdr:colOff>241300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54627</xdr:rowOff>
    </xdr:from>
    <xdr:ext cx="762000" cy="259045"/>
    <xdr:sp macro="" textlink="">
      <xdr:nvSpPr>
        <xdr:cNvPr id="68"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35</xdr:row>
      <xdr:rowOff>139700</xdr:rowOff>
    </xdr:from>
    <xdr:to>
      <xdr:col>7</xdr:col>
      <xdr:colOff>241300</xdr:colOff>
      <xdr:row>35</xdr:row>
      <xdr:rowOff>139700</xdr:rowOff>
    </xdr:to>
    <xdr:cxnSp macro="">
      <xdr:nvCxnSpPr>
        <xdr:cNvPr id="69" name="直線コネクタ 68"/>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96157</xdr:rowOff>
    </xdr:to>
    <xdr:cxnSp macro="">
      <xdr:nvCxnSpPr>
        <xdr:cNvPr id="70" name="直線コネクタ 69"/>
        <xdr:cNvCxnSpPr/>
      </xdr:nvCxnSpPr>
      <xdr:spPr>
        <a:xfrm flipV="1">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128105</xdr:rowOff>
    </xdr:from>
    <xdr:ext cx="762000" cy="259045"/>
    <xdr:sp macro="" textlink="">
      <xdr:nvSpPr>
        <xdr:cNvPr id="71"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72" name="フローチャート : 判断 71"/>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3" name="直線コネクタ 72"/>
        <xdr:cNvCxnSpPr/>
      </xdr:nvCxnSpPr>
      <xdr:spPr>
        <a:xfrm flipV="1">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5" name="テキスト ボックス 74"/>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113393</xdr:rowOff>
    </xdr:to>
    <xdr:cxnSp macro="">
      <xdr:nvCxnSpPr>
        <xdr:cNvPr id="76" name="直線コネクタ 75"/>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113393</xdr:rowOff>
    </xdr:to>
    <xdr:cxnSp macro="">
      <xdr:nvCxnSpPr>
        <xdr:cNvPr id="79" name="直線コネクタ 78"/>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9" name="円/楕円 88"/>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90"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1" name="円/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3" name="円/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5" name="円/楕円 94"/>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6" name="テキスト ボックス 95"/>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7" name="円/楕円 96"/>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8" name="テキスト ボックス 97"/>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a:t>
          </a:r>
          <a:r>
            <a:rPr lang="ja-JP" altLang="ja-JP" sz="1300" b="0" i="0" baseline="0">
              <a:solidFill>
                <a:schemeClr val="dk1"/>
              </a:solidFill>
              <a:effectLst/>
              <a:latin typeface="+mn-lt"/>
              <a:ea typeface="+mn-ea"/>
              <a:cs typeface="+mn-cs"/>
            </a:rPr>
            <a:t>公債費や補助費等などの経常経費充当一般財源が減少したことなど</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ea"/>
              <a:ea typeface="+mn-ea"/>
              <a:cs typeface="+mn-cs"/>
            </a:rPr>
            <a:t>前年度と</a:t>
          </a:r>
          <a:r>
            <a:rPr lang="ja-JP" altLang="en-US" sz="1300" b="0" i="0" baseline="0">
              <a:solidFill>
                <a:schemeClr val="dk1"/>
              </a:solidFill>
              <a:effectLst/>
              <a:latin typeface="+mn-ea"/>
              <a:ea typeface="+mn-ea"/>
              <a:cs typeface="+mn-cs"/>
            </a:rPr>
            <a:t>比較して、</a:t>
          </a:r>
          <a:r>
            <a:rPr lang="en-US" altLang="ja-JP" sz="1300" b="0" i="0" baseline="0">
              <a:solidFill>
                <a:schemeClr val="dk1"/>
              </a:solidFill>
              <a:effectLst/>
              <a:latin typeface="+mn-ea"/>
              <a:ea typeface="+mn-ea"/>
              <a:cs typeface="+mn-cs"/>
            </a:rPr>
            <a:t>0.1</a:t>
          </a:r>
          <a:r>
            <a:rPr lang="ja-JP" altLang="ja-JP" sz="1300" b="0" i="0" baseline="0">
              <a:solidFill>
                <a:schemeClr val="dk1"/>
              </a:solidFill>
              <a:effectLst/>
              <a:latin typeface="+mn-ea"/>
              <a:ea typeface="+mn-ea"/>
              <a:cs typeface="+mn-cs"/>
            </a:rPr>
            <a:t>ポイント低下し、</a:t>
          </a:r>
          <a:r>
            <a:rPr lang="en-US" altLang="ja-JP" sz="1300" b="0" i="0" baseline="0">
              <a:solidFill>
                <a:schemeClr val="dk1"/>
              </a:solidFill>
              <a:effectLst/>
              <a:latin typeface="+mn-ea"/>
              <a:ea typeface="+mn-ea"/>
              <a:cs typeface="+mn-cs"/>
            </a:rPr>
            <a:t>81.7</a:t>
          </a:r>
          <a:r>
            <a:rPr lang="ja-JP" altLang="ja-JP" sz="1300" b="0" i="0" baseline="0">
              <a:solidFill>
                <a:schemeClr val="dk1"/>
              </a:solidFill>
              <a:effectLst/>
              <a:latin typeface="+mn-ea"/>
              <a:ea typeface="+mn-ea"/>
              <a:cs typeface="+mn-cs"/>
            </a:rPr>
            <a:t>％と</a:t>
          </a:r>
          <a:r>
            <a:rPr lang="ja-JP" altLang="en-US" sz="1300" b="0" i="0" baseline="0">
              <a:solidFill>
                <a:schemeClr val="dk1"/>
              </a:solidFill>
              <a:effectLst/>
              <a:latin typeface="+mn-ea"/>
              <a:ea typeface="+mn-ea"/>
              <a:cs typeface="+mn-cs"/>
            </a:rPr>
            <a:t>なった。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引き続き、義務的経費の抑制に努めるとともに、区税収納対策の強化等、歳入確保の取り組みを進める。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64</xdr:row>
      <xdr:rowOff>160020</xdr:rowOff>
    </xdr:to>
    <xdr:cxnSp macro="">
      <xdr:nvCxnSpPr>
        <xdr:cNvPr id="124" name="直線コネクタ 123"/>
        <xdr:cNvCxnSpPr/>
      </xdr:nvCxnSpPr>
      <xdr:spPr>
        <a:xfrm flipV="1">
          <a:off x="4953000" y="10071100"/>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132097</xdr:rowOff>
    </xdr:from>
    <xdr:ext cx="762000" cy="259045"/>
    <xdr:sp macro="" textlink="">
      <xdr:nvSpPr>
        <xdr:cNvPr id="125" name="財政構造の弾力性最小値テキスト"/>
        <xdr:cNvSpPr txBox="1"/>
      </xdr:nvSpPr>
      <xdr:spPr>
        <a:xfrm>
          <a:off x="5041900" y="1110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7</xdr:col>
      <xdr:colOff>63500</xdr:colOff>
      <xdr:row>64</xdr:row>
      <xdr:rowOff>160020</xdr:rowOff>
    </xdr:from>
    <xdr:to>
      <xdr:col>7</xdr:col>
      <xdr:colOff>241300</xdr:colOff>
      <xdr:row>64</xdr:row>
      <xdr:rowOff>160020</xdr:rowOff>
    </xdr:to>
    <xdr:cxnSp macro="">
      <xdr:nvCxnSpPr>
        <xdr:cNvPr id="126" name="直線コネクタ 125"/>
        <xdr:cNvCxnSpPr/>
      </xdr:nvCxnSpPr>
      <xdr:spPr>
        <a:xfrm>
          <a:off x="48641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7"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8" name="直線コネクタ 127"/>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96203</xdr:rowOff>
    </xdr:from>
    <xdr:to>
      <xdr:col>7</xdr:col>
      <xdr:colOff>152400</xdr:colOff>
      <xdr:row>63</xdr:row>
      <xdr:rowOff>102235</xdr:rowOff>
    </xdr:to>
    <xdr:cxnSp macro="">
      <xdr:nvCxnSpPr>
        <xdr:cNvPr id="129" name="直線コネクタ 128"/>
        <xdr:cNvCxnSpPr/>
      </xdr:nvCxnSpPr>
      <xdr:spPr>
        <a:xfrm flipV="1">
          <a:off x="4114800" y="1089755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88599</xdr:rowOff>
    </xdr:from>
    <xdr:ext cx="762000" cy="259045"/>
    <xdr:sp macro="" textlink="">
      <xdr:nvSpPr>
        <xdr:cNvPr id="130" name="財政構造の弾力性平均値テキスト"/>
        <xdr:cNvSpPr txBox="1"/>
      </xdr:nvSpPr>
      <xdr:spPr>
        <a:xfrm>
          <a:off x="5041900" y="10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72072</xdr:rowOff>
    </xdr:from>
    <xdr:to>
      <xdr:col>7</xdr:col>
      <xdr:colOff>203200</xdr:colOff>
      <xdr:row>63</xdr:row>
      <xdr:rowOff>2222</xdr:rowOff>
    </xdr:to>
    <xdr:sp macro="" textlink="">
      <xdr:nvSpPr>
        <xdr:cNvPr id="131" name="フローチャート : 判断 130"/>
        <xdr:cNvSpPr/>
      </xdr:nvSpPr>
      <xdr:spPr>
        <a:xfrm>
          <a:off x="49022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102235</xdr:rowOff>
    </xdr:from>
    <xdr:to>
      <xdr:col>6</xdr:col>
      <xdr:colOff>0</xdr:colOff>
      <xdr:row>64</xdr:row>
      <xdr:rowOff>153988</xdr:rowOff>
    </xdr:to>
    <xdr:cxnSp macro="">
      <xdr:nvCxnSpPr>
        <xdr:cNvPr id="132" name="直線コネクタ 131"/>
        <xdr:cNvCxnSpPr/>
      </xdr:nvCxnSpPr>
      <xdr:spPr>
        <a:xfrm flipV="1">
          <a:off x="3225800" y="10903585"/>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153035</xdr:rowOff>
    </xdr:from>
    <xdr:to>
      <xdr:col>6</xdr:col>
      <xdr:colOff>50800</xdr:colOff>
      <xdr:row>62</xdr:row>
      <xdr:rowOff>83185</xdr:rowOff>
    </xdr:to>
    <xdr:sp macro="" textlink="">
      <xdr:nvSpPr>
        <xdr:cNvPr id="133" name="フローチャート : 判断 132"/>
        <xdr:cNvSpPr/>
      </xdr:nvSpPr>
      <xdr:spPr>
        <a:xfrm>
          <a:off x="4064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93362</xdr:rowOff>
    </xdr:from>
    <xdr:ext cx="736600" cy="259045"/>
    <xdr:sp macro="" textlink="">
      <xdr:nvSpPr>
        <xdr:cNvPr id="134" name="テキスト ボックス 133"/>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153988</xdr:rowOff>
    </xdr:from>
    <xdr:to>
      <xdr:col>4</xdr:col>
      <xdr:colOff>482600</xdr:colOff>
      <xdr:row>64</xdr:row>
      <xdr:rowOff>153988</xdr:rowOff>
    </xdr:to>
    <xdr:cxnSp macro="">
      <xdr:nvCxnSpPr>
        <xdr:cNvPr id="135" name="直線コネクタ 134"/>
        <xdr:cNvCxnSpPr/>
      </xdr:nvCxnSpPr>
      <xdr:spPr>
        <a:xfrm>
          <a:off x="2336800" y="1112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156528</xdr:rowOff>
    </xdr:from>
    <xdr:to>
      <xdr:col>4</xdr:col>
      <xdr:colOff>533400</xdr:colOff>
      <xdr:row>63</xdr:row>
      <xdr:rowOff>86678</xdr:rowOff>
    </xdr:to>
    <xdr:sp macro="" textlink="">
      <xdr:nvSpPr>
        <xdr:cNvPr id="136" name="フローチャート : 判断 135"/>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96855</xdr:rowOff>
    </xdr:from>
    <xdr:ext cx="762000" cy="259045"/>
    <xdr:sp macro="" textlink="">
      <xdr:nvSpPr>
        <xdr:cNvPr id="137" name="テキスト ボックス 136"/>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153988</xdr:rowOff>
    </xdr:from>
    <xdr:to>
      <xdr:col>3</xdr:col>
      <xdr:colOff>279400</xdr:colOff>
      <xdr:row>65</xdr:row>
      <xdr:rowOff>133350</xdr:rowOff>
    </xdr:to>
    <xdr:cxnSp macro="">
      <xdr:nvCxnSpPr>
        <xdr:cNvPr id="138" name="直線コネクタ 137"/>
        <xdr:cNvCxnSpPr/>
      </xdr:nvCxnSpPr>
      <xdr:spPr>
        <a:xfrm flipV="1">
          <a:off x="1447800" y="1112678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0" name="テキスト ボックス 139"/>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121285</xdr:rowOff>
    </xdr:from>
    <xdr:to>
      <xdr:col>2</xdr:col>
      <xdr:colOff>127000</xdr:colOff>
      <xdr:row>65</xdr:row>
      <xdr:rowOff>51435</xdr:rowOff>
    </xdr:to>
    <xdr:sp macro="" textlink="">
      <xdr:nvSpPr>
        <xdr:cNvPr id="141" name="フローチャート : 判断 140"/>
        <xdr:cNvSpPr/>
      </xdr:nvSpPr>
      <xdr:spPr>
        <a:xfrm>
          <a:off x="1397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61612</xdr:rowOff>
    </xdr:from>
    <xdr:ext cx="762000" cy="259045"/>
    <xdr:sp macro="" textlink="">
      <xdr:nvSpPr>
        <xdr:cNvPr id="142" name="テキスト ボックス 141"/>
        <xdr:cNvSpPr txBox="1"/>
      </xdr:nvSpPr>
      <xdr:spPr>
        <a:xfrm>
          <a:off x="1066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45403</xdr:rowOff>
    </xdr:from>
    <xdr:to>
      <xdr:col>7</xdr:col>
      <xdr:colOff>203200</xdr:colOff>
      <xdr:row>63</xdr:row>
      <xdr:rowOff>147003</xdr:rowOff>
    </xdr:to>
    <xdr:sp macro="" textlink="">
      <xdr:nvSpPr>
        <xdr:cNvPr id="148" name="円/楕円 147"/>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17480</xdr:rowOff>
    </xdr:from>
    <xdr:ext cx="762000" cy="259045"/>
    <xdr:sp macro="" textlink="">
      <xdr:nvSpPr>
        <xdr:cNvPr id="149" name="財政構造の弾力性該当値テキスト"/>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51435</xdr:rowOff>
    </xdr:from>
    <xdr:to>
      <xdr:col>6</xdr:col>
      <xdr:colOff>50800</xdr:colOff>
      <xdr:row>63</xdr:row>
      <xdr:rowOff>153035</xdr:rowOff>
    </xdr:to>
    <xdr:sp macro="" textlink="">
      <xdr:nvSpPr>
        <xdr:cNvPr id="150" name="円/楕円 149"/>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137812</xdr:rowOff>
    </xdr:from>
    <xdr:ext cx="736600" cy="259045"/>
    <xdr:sp macro="" textlink="">
      <xdr:nvSpPr>
        <xdr:cNvPr id="151" name="テキスト ボックス 150"/>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103188</xdr:rowOff>
    </xdr:from>
    <xdr:to>
      <xdr:col>4</xdr:col>
      <xdr:colOff>533400</xdr:colOff>
      <xdr:row>65</xdr:row>
      <xdr:rowOff>33338</xdr:rowOff>
    </xdr:to>
    <xdr:sp macro="" textlink="">
      <xdr:nvSpPr>
        <xdr:cNvPr id="152" name="円/楕円 151"/>
        <xdr:cNvSpPr/>
      </xdr:nvSpPr>
      <xdr:spPr>
        <a:xfrm>
          <a:off x="3175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18115</xdr:rowOff>
    </xdr:from>
    <xdr:ext cx="762000" cy="259045"/>
    <xdr:sp macro="" textlink="">
      <xdr:nvSpPr>
        <xdr:cNvPr id="153" name="テキスト ボックス 152"/>
        <xdr:cNvSpPr txBox="1"/>
      </xdr:nvSpPr>
      <xdr:spPr>
        <a:xfrm>
          <a:off x="2844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103188</xdr:rowOff>
    </xdr:from>
    <xdr:to>
      <xdr:col>3</xdr:col>
      <xdr:colOff>330200</xdr:colOff>
      <xdr:row>65</xdr:row>
      <xdr:rowOff>33338</xdr:rowOff>
    </xdr:to>
    <xdr:sp macro="" textlink="">
      <xdr:nvSpPr>
        <xdr:cNvPr id="154" name="円/楕円 153"/>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18115</xdr:rowOff>
    </xdr:from>
    <xdr:ext cx="762000" cy="259045"/>
    <xdr:sp macro="" textlink="">
      <xdr:nvSpPr>
        <xdr:cNvPr id="155" name="テキスト ボックス 154"/>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82550</xdr:rowOff>
    </xdr:from>
    <xdr:to>
      <xdr:col>2</xdr:col>
      <xdr:colOff>127000</xdr:colOff>
      <xdr:row>66</xdr:row>
      <xdr:rowOff>12700</xdr:rowOff>
    </xdr:to>
    <xdr:sp macro="" textlink="">
      <xdr:nvSpPr>
        <xdr:cNvPr id="156" name="円/楕円 155"/>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168927</xdr:rowOff>
    </xdr:from>
    <xdr:ext cx="762000" cy="259045"/>
    <xdr:sp macro="" textlink="">
      <xdr:nvSpPr>
        <xdr:cNvPr id="157" name="テキスト ボックス 156"/>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類似団体内平均値を若干上回っており、前年度決算額より増加し、過去５年間で最も</a:t>
          </a:r>
          <a:r>
            <a:rPr kumimoji="1" lang="ja-JP" altLang="en-US" sz="1300">
              <a:solidFill>
                <a:schemeClr val="dk1"/>
              </a:solidFill>
              <a:effectLst/>
              <a:latin typeface="+mn-ea"/>
              <a:ea typeface="+mn-ea"/>
              <a:cs typeface="+mn-cs"/>
            </a:rPr>
            <a:t>大きい</a:t>
          </a:r>
          <a:r>
            <a:rPr kumimoji="1" lang="ja-JP" altLang="ja-JP" sz="1300">
              <a:solidFill>
                <a:schemeClr val="dk1"/>
              </a:solidFill>
              <a:effectLst/>
              <a:latin typeface="+mn-ea"/>
              <a:ea typeface="+mn-ea"/>
              <a:cs typeface="+mn-cs"/>
            </a:rPr>
            <a:t>額となった。</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人件費は、退職手当の増などにより増加した。</a:t>
          </a:r>
          <a:endParaRPr lang="ja-JP" altLang="ja-JP" sz="1300">
            <a:effectLst/>
          </a:endParaRPr>
        </a:p>
        <a:p>
          <a:r>
            <a:rPr kumimoji="1" lang="ja-JP" altLang="ja-JP" sz="1300">
              <a:solidFill>
                <a:schemeClr val="dk1"/>
              </a:solidFill>
              <a:effectLst/>
              <a:latin typeface="+mn-ea"/>
              <a:ea typeface="+mn-ea"/>
              <a:cs typeface="+mn-cs"/>
            </a:rPr>
            <a:t>物件費は、放課後子ども総合プランの新規開設や</a:t>
          </a:r>
          <a:r>
            <a:rPr kumimoji="1" lang="ja-JP" altLang="en-US" sz="1300">
              <a:solidFill>
                <a:schemeClr val="dk1"/>
              </a:solidFill>
              <a:effectLst/>
              <a:latin typeface="+mn-ea"/>
              <a:ea typeface="+mn-ea"/>
              <a:cs typeface="+mn-cs"/>
            </a:rPr>
            <a:t>ゆいの森あらかわ</a:t>
          </a:r>
          <a:r>
            <a:rPr kumimoji="1" lang="ja-JP" altLang="ja-JP" sz="1300">
              <a:solidFill>
                <a:schemeClr val="dk1"/>
              </a:solidFill>
              <a:effectLst/>
              <a:latin typeface="+mn-ea"/>
              <a:ea typeface="+mn-ea"/>
              <a:cs typeface="+mn-cs"/>
            </a:rPr>
            <a:t>開設準備経費など</a:t>
          </a:r>
          <a:r>
            <a:rPr kumimoji="1" lang="ja-JP" altLang="en-US" sz="1300">
              <a:solidFill>
                <a:schemeClr val="dk1"/>
              </a:solidFill>
              <a:effectLst/>
              <a:latin typeface="+mn-ea"/>
              <a:ea typeface="+mn-ea"/>
              <a:cs typeface="+mn-cs"/>
            </a:rPr>
            <a:t>の増</a:t>
          </a:r>
          <a:r>
            <a:rPr kumimoji="1" lang="ja-JP" altLang="ja-JP" sz="1300">
              <a:solidFill>
                <a:schemeClr val="dk1"/>
              </a:solidFill>
              <a:effectLst/>
              <a:latin typeface="+mn-ea"/>
              <a:ea typeface="+mn-ea"/>
              <a:cs typeface="+mn-cs"/>
            </a:rPr>
            <a:t>により増加した。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引き続き、業務の効率化に努め、コストの縮減を図っていく。</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18340</xdr:rowOff>
    </xdr:from>
    <xdr:to>
      <xdr:col>7</xdr:col>
      <xdr:colOff>152400</xdr:colOff>
      <xdr:row>88</xdr:row>
      <xdr:rowOff>121717</xdr:rowOff>
    </xdr:to>
    <xdr:cxnSp macro="">
      <xdr:nvCxnSpPr>
        <xdr:cNvPr id="185" name="直線コネクタ 184"/>
        <xdr:cNvCxnSpPr/>
      </xdr:nvCxnSpPr>
      <xdr:spPr>
        <a:xfrm flipV="1">
          <a:off x="4953000" y="13905790"/>
          <a:ext cx="0" cy="13035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93794</xdr:rowOff>
    </xdr:from>
    <xdr:ext cx="762000" cy="259045"/>
    <xdr:sp macro="" textlink="">
      <xdr:nvSpPr>
        <xdr:cNvPr id="186" name="人件費・物件費等の状況最小値テキスト"/>
        <xdr:cNvSpPr txBox="1"/>
      </xdr:nvSpPr>
      <xdr:spPr>
        <a:xfrm>
          <a:off x="5041900" y="151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375,221</a:t>
          </a:r>
          <a:endParaRPr kumimoji="1" lang="ja-JP" altLang="en-US" sz="1000" b="1">
            <a:latin typeface="ＭＳ Ｐゴシック"/>
          </a:endParaRPr>
        </a:p>
      </xdr:txBody>
    </xdr:sp>
    <xdr:clientData/>
  </xdr:oneCellAnchor>
  <xdr:twoCellAnchor>
    <xdr:from>
      <xdr:col>7</xdr:col>
      <xdr:colOff>63500</xdr:colOff>
      <xdr:row>88</xdr:row>
      <xdr:rowOff>121717</xdr:rowOff>
    </xdr:from>
    <xdr:to>
      <xdr:col>7</xdr:col>
      <xdr:colOff>241300</xdr:colOff>
      <xdr:row>88</xdr:row>
      <xdr:rowOff>121717</xdr:rowOff>
    </xdr:to>
    <xdr:cxnSp macro="">
      <xdr:nvCxnSpPr>
        <xdr:cNvPr id="187" name="直線コネクタ 186"/>
        <xdr:cNvCxnSpPr/>
      </xdr:nvCxnSpPr>
      <xdr:spPr>
        <a:xfrm>
          <a:off x="4864100" y="1520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104717</xdr:rowOff>
    </xdr:from>
    <xdr:ext cx="762000" cy="259045"/>
    <xdr:sp macro="" textlink="">
      <xdr:nvSpPr>
        <xdr:cNvPr id="188" name="人件費・物件費等の状況最大値テキスト"/>
        <xdr:cNvSpPr txBox="1"/>
      </xdr:nvSpPr>
      <xdr:spPr>
        <a:xfrm>
          <a:off x="5041900" y="1364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105,116</a:t>
          </a:r>
          <a:endParaRPr kumimoji="1" lang="ja-JP" altLang="en-US" sz="1000" b="1">
            <a:latin typeface="ＭＳ Ｐゴシック"/>
          </a:endParaRPr>
        </a:p>
      </xdr:txBody>
    </xdr:sp>
    <xdr:clientData/>
  </xdr:oneCellAnchor>
  <xdr:twoCellAnchor>
    <xdr:from>
      <xdr:col>7</xdr:col>
      <xdr:colOff>63500</xdr:colOff>
      <xdr:row>81</xdr:row>
      <xdr:rowOff>18340</xdr:rowOff>
    </xdr:from>
    <xdr:to>
      <xdr:col>7</xdr:col>
      <xdr:colOff>241300</xdr:colOff>
      <xdr:row>81</xdr:row>
      <xdr:rowOff>18340</xdr:rowOff>
    </xdr:to>
    <xdr:cxnSp macro="">
      <xdr:nvCxnSpPr>
        <xdr:cNvPr id="189" name="直線コネクタ 188"/>
        <xdr:cNvCxnSpPr/>
      </xdr:nvCxnSpPr>
      <xdr:spPr>
        <a:xfrm>
          <a:off x="4864100" y="139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21779</xdr:rowOff>
    </xdr:from>
    <xdr:to>
      <xdr:col>7</xdr:col>
      <xdr:colOff>152400</xdr:colOff>
      <xdr:row>82</xdr:row>
      <xdr:rowOff>53389</xdr:rowOff>
    </xdr:to>
    <xdr:cxnSp macro="">
      <xdr:nvCxnSpPr>
        <xdr:cNvPr id="190" name="直線コネクタ 189"/>
        <xdr:cNvCxnSpPr/>
      </xdr:nvCxnSpPr>
      <xdr:spPr>
        <a:xfrm>
          <a:off x="4114800" y="14080679"/>
          <a:ext cx="8382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89819</xdr:rowOff>
    </xdr:from>
    <xdr:ext cx="762000" cy="259045"/>
    <xdr:sp macro="" textlink="">
      <xdr:nvSpPr>
        <xdr:cNvPr id="191" name="人件費・物件費等の状況平均値テキスト"/>
        <xdr:cNvSpPr txBox="1"/>
      </xdr:nvSpPr>
      <xdr:spPr>
        <a:xfrm>
          <a:off x="5041900" y="1380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127,029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73292</xdr:rowOff>
    </xdr:from>
    <xdr:to>
      <xdr:col>7</xdr:col>
      <xdr:colOff>203200</xdr:colOff>
      <xdr:row>82</xdr:row>
      <xdr:rowOff>3442</xdr:rowOff>
    </xdr:to>
    <xdr:sp macro="" textlink="">
      <xdr:nvSpPr>
        <xdr:cNvPr id="192" name="フローチャート : 判断 191"/>
        <xdr:cNvSpPr/>
      </xdr:nvSpPr>
      <xdr:spPr>
        <a:xfrm>
          <a:off x="49022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21779</xdr:rowOff>
    </xdr:from>
    <xdr:to>
      <xdr:col>6</xdr:col>
      <xdr:colOff>0</xdr:colOff>
      <xdr:row>82</xdr:row>
      <xdr:rowOff>23840</xdr:rowOff>
    </xdr:to>
    <xdr:cxnSp macro="">
      <xdr:nvCxnSpPr>
        <xdr:cNvPr id="193" name="直線コネクタ 192"/>
        <xdr:cNvCxnSpPr/>
      </xdr:nvCxnSpPr>
      <xdr:spPr>
        <a:xfrm flipV="1">
          <a:off x="3225800" y="14080679"/>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65015</xdr:rowOff>
    </xdr:from>
    <xdr:to>
      <xdr:col>6</xdr:col>
      <xdr:colOff>50800</xdr:colOff>
      <xdr:row>81</xdr:row>
      <xdr:rowOff>166615</xdr:rowOff>
    </xdr:to>
    <xdr:sp macro="" textlink="">
      <xdr:nvSpPr>
        <xdr:cNvPr id="194" name="フローチャート : 判断 193"/>
        <xdr:cNvSpPr/>
      </xdr:nvSpPr>
      <xdr:spPr>
        <a:xfrm>
          <a:off x="4064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5342</xdr:rowOff>
    </xdr:from>
    <xdr:ext cx="736600" cy="259045"/>
    <xdr:sp macro="" textlink="">
      <xdr:nvSpPr>
        <xdr:cNvPr id="195" name="テキスト ボックス 194"/>
        <xdr:cNvSpPr txBox="1"/>
      </xdr:nvSpPr>
      <xdr:spPr>
        <a:xfrm>
          <a:off x="3733800" y="137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162675</xdr:rowOff>
    </xdr:from>
    <xdr:to>
      <xdr:col>4</xdr:col>
      <xdr:colOff>482600</xdr:colOff>
      <xdr:row>82</xdr:row>
      <xdr:rowOff>23840</xdr:rowOff>
    </xdr:to>
    <xdr:cxnSp macro="">
      <xdr:nvCxnSpPr>
        <xdr:cNvPr id="196" name="直線コネクタ 195"/>
        <xdr:cNvCxnSpPr/>
      </xdr:nvCxnSpPr>
      <xdr:spPr>
        <a:xfrm>
          <a:off x="2336800" y="14050125"/>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58781</xdr:rowOff>
    </xdr:from>
    <xdr:to>
      <xdr:col>4</xdr:col>
      <xdr:colOff>533400</xdr:colOff>
      <xdr:row>81</xdr:row>
      <xdr:rowOff>160381</xdr:rowOff>
    </xdr:to>
    <xdr:sp macro="" textlink="">
      <xdr:nvSpPr>
        <xdr:cNvPr id="197" name="フローチャート : 判断 196"/>
        <xdr:cNvSpPr/>
      </xdr:nvSpPr>
      <xdr:spPr>
        <a:xfrm>
          <a:off x="3175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170558</xdr:rowOff>
    </xdr:from>
    <xdr:ext cx="762000" cy="259045"/>
    <xdr:sp macro="" textlink="">
      <xdr:nvSpPr>
        <xdr:cNvPr id="198" name="テキスト ボックス 197"/>
        <xdr:cNvSpPr txBox="1"/>
      </xdr:nvSpPr>
      <xdr:spPr>
        <a:xfrm>
          <a:off x="2844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160668</xdr:rowOff>
    </xdr:from>
    <xdr:to>
      <xdr:col>3</xdr:col>
      <xdr:colOff>279400</xdr:colOff>
      <xdr:row>81</xdr:row>
      <xdr:rowOff>162675</xdr:rowOff>
    </xdr:to>
    <xdr:cxnSp macro="">
      <xdr:nvCxnSpPr>
        <xdr:cNvPr id="199" name="直線コネクタ 198"/>
        <xdr:cNvCxnSpPr/>
      </xdr:nvCxnSpPr>
      <xdr:spPr>
        <a:xfrm>
          <a:off x="1447800" y="14048118"/>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44317</xdr:rowOff>
    </xdr:from>
    <xdr:to>
      <xdr:col>3</xdr:col>
      <xdr:colOff>330200</xdr:colOff>
      <xdr:row>81</xdr:row>
      <xdr:rowOff>145917</xdr:rowOff>
    </xdr:to>
    <xdr:sp macro="" textlink="">
      <xdr:nvSpPr>
        <xdr:cNvPr id="200" name="フローチャート : 判断 199"/>
        <xdr:cNvSpPr/>
      </xdr:nvSpPr>
      <xdr:spPr>
        <a:xfrm>
          <a:off x="2286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156094</xdr:rowOff>
    </xdr:from>
    <xdr:ext cx="762000" cy="259045"/>
    <xdr:sp macro="" textlink="">
      <xdr:nvSpPr>
        <xdr:cNvPr id="201" name="テキスト ボックス 200"/>
        <xdr:cNvSpPr txBox="1"/>
      </xdr:nvSpPr>
      <xdr:spPr>
        <a:xfrm>
          <a:off x="1955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46879</xdr:rowOff>
    </xdr:from>
    <xdr:to>
      <xdr:col>2</xdr:col>
      <xdr:colOff>127000</xdr:colOff>
      <xdr:row>81</xdr:row>
      <xdr:rowOff>148479</xdr:rowOff>
    </xdr:to>
    <xdr:sp macro="" textlink="">
      <xdr:nvSpPr>
        <xdr:cNvPr id="202" name="フローチャート : 判断 201"/>
        <xdr:cNvSpPr/>
      </xdr:nvSpPr>
      <xdr:spPr>
        <a:xfrm>
          <a:off x="1397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158656</xdr:rowOff>
    </xdr:from>
    <xdr:ext cx="762000" cy="259045"/>
    <xdr:sp macro="" textlink="">
      <xdr:nvSpPr>
        <xdr:cNvPr id="203" name="テキスト ボックス 202"/>
        <xdr:cNvSpPr txBox="1"/>
      </xdr:nvSpPr>
      <xdr:spPr>
        <a:xfrm>
          <a:off x="1066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2589</xdr:rowOff>
    </xdr:from>
    <xdr:to>
      <xdr:col>7</xdr:col>
      <xdr:colOff>203200</xdr:colOff>
      <xdr:row>82</xdr:row>
      <xdr:rowOff>104189</xdr:rowOff>
    </xdr:to>
    <xdr:sp macro="" textlink="">
      <xdr:nvSpPr>
        <xdr:cNvPr id="209" name="円/楕円 208"/>
        <xdr:cNvSpPr/>
      </xdr:nvSpPr>
      <xdr:spPr>
        <a:xfrm>
          <a:off x="4902200" y="140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146116</xdr:rowOff>
    </xdr:from>
    <xdr:ext cx="762000" cy="259045"/>
    <xdr:sp macro="" textlink="">
      <xdr:nvSpPr>
        <xdr:cNvPr id="210" name="人件費・物件費等の状況該当値テキスト"/>
        <xdr:cNvSpPr txBox="1"/>
      </xdr:nvSpPr>
      <xdr:spPr>
        <a:xfrm>
          <a:off x="5041900" y="1403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147,905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142429</xdr:rowOff>
    </xdr:from>
    <xdr:to>
      <xdr:col>6</xdr:col>
      <xdr:colOff>50800</xdr:colOff>
      <xdr:row>82</xdr:row>
      <xdr:rowOff>72579</xdr:rowOff>
    </xdr:to>
    <xdr:sp macro="" textlink="">
      <xdr:nvSpPr>
        <xdr:cNvPr id="211" name="円/楕円 210"/>
        <xdr:cNvSpPr/>
      </xdr:nvSpPr>
      <xdr:spPr>
        <a:xfrm>
          <a:off x="4064000" y="140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57356</xdr:rowOff>
    </xdr:from>
    <xdr:ext cx="736600" cy="259045"/>
    <xdr:sp macro="" textlink="">
      <xdr:nvSpPr>
        <xdr:cNvPr id="212" name="テキスト ボックス 211"/>
        <xdr:cNvSpPr txBox="1"/>
      </xdr:nvSpPr>
      <xdr:spPr>
        <a:xfrm>
          <a:off x="3733800" y="14116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141,355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144490</xdr:rowOff>
    </xdr:from>
    <xdr:to>
      <xdr:col>4</xdr:col>
      <xdr:colOff>533400</xdr:colOff>
      <xdr:row>82</xdr:row>
      <xdr:rowOff>74640</xdr:rowOff>
    </xdr:to>
    <xdr:sp macro="" textlink="">
      <xdr:nvSpPr>
        <xdr:cNvPr id="213" name="円/楕円 212"/>
        <xdr:cNvSpPr/>
      </xdr:nvSpPr>
      <xdr:spPr>
        <a:xfrm>
          <a:off x="3175000" y="140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59417</xdr:rowOff>
    </xdr:from>
    <xdr:ext cx="762000" cy="259045"/>
    <xdr:sp macro="" textlink="">
      <xdr:nvSpPr>
        <xdr:cNvPr id="214" name="テキスト ボックス 213"/>
        <xdr:cNvSpPr txBox="1"/>
      </xdr:nvSpPr>
      <xdr:spPr>
        <a:xfrm>
          <a:off x="2844800" y="1411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111875</xdr:rowOff>
    </xdr:from>
    <xdr:to>
      <xdr:col>3</xdr:col>
      <xdr:colOff>330200</xdr:colOff>
      <xdr:row>82</xdr:row>
      <xdr:rowOff>42025</xdr:rowOff>
    </xdr:to>
    <xdr:sp macro="" textlink="">
      <xdr:nvSpPr>
        <xdr:cNvPr id="215" name="円/楕円 214"/>
        <xdr:cNvSpPr/>
      </xdr:nvSpPr>
      <xdr:spPr>
        <a:xfrm>
          <a:off x="2286000" y="139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26802</xdr:rowOff>
    </xdr:from>
    <xdr:ext cx="762000" cy="259045"/>
    <xdr:sp macro="" textlink="">
      <xdr:nvSpPr>
        <xdr:cNvPr id="216" name="テキスト ボックス 215"/>
        <xdr:cNvSpPr txBox="1"/>
      </xdr:nvSpPr>
      <xdr:spPr>
        <a:xfrm>
          <a:off x="1955800" y="140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109868</xdr:rowOff>
    </xdr:from>
    <xdr:to>
      <xdr:col>2</xdr:col>
      <xdr:colOff>127000</xdr:colOff>
      <xdr:row>82</xdr:row>
      <xdr:rowOff>40018</xdr:rowOff>
    </xdr:to>
    <xdr:sp macro="" textlink="">
      <xdr:nvSpPr>
        <xdr:cNvPr id="217" name="円/楕円 216"/>
        <xdr:cNvSpPr/>
      </xdr:nvSpPr>
      <xdr:spPr>
        <a:xfrm>
          <a:off x="1397000" y="1399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24795</xdr:rowOff>
    </xdr:from>
    <xdr:ext cx="762000" cy="259045"/>
    <xdr:sp macro="" textlink="">
      <xdr:nvSpPr>
        <xdr:cNvPr id="218" name="テキスト ボックス 217"/>
        <xdr:cNvSpPr txBox="1"/>
      </xdr:nvSpPr>
      <xdr:spPr>
        <a:xfrm>
          <a:off x="1066800" y="1408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類似団体の中において、低い水準で推移している。今後も引き続き給与水準の適性化に努めていく。</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76905</xdr:rowOff>
    </xdr:from>
    <xdr:to>
      <xdr:col>24</xdr:col>
      <xdr:colOff>558800</xdr:colOff>
      <xdr:row>84</xdr:row>
      <xdr:rowOff>82550</xdr:rowOff>
    </xdr:to>
    <xdr:cxnSp macro="">
      <xdr:nvCxnSpPr>
        <xdr:cNvPr id="247" name="直線コネクタ 246"/>
        <xdr:cNvCxnSpPr/>
      </xdr:nvCxnSpPr>
      <xdr:spPr>
        <a:xfrm flipV="1">
          <a:off x="17018000" y="14135805"/>
          <a:ext cx="0" cy="348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8"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9" name="直線コネクタ 248"/>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163282</xdr:rowOff>
    </xdr:from>
    <xdr:ext cx="762000" cy="259045"/>
    <xdr:sp macro="" textlink="">
      <xdr:nvSpPr>
        <xdr:cNvPr id="250" name="給与水準   （国との比較）最大値テキスト"/>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82</xdr:row>
      <xdr:rowOff>76905</xdr:rowOff>
    </xdr:from>
    <xdr:to>
      <xdr:col>24</xdr:col>
      <xdr:colOff>647700</xdr:colOff>
      <xdr:row>82</xdr:row>
      <xdr:rowOff>76905</xdr:rowOff>
    </xdr:to>
    <xdr:cxnSp macro="">
      <xdr:nvCxnSpPr>
        <xdr:cNvPr id="251" name="直線コネクタ 250"/>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90311</xdr:rowOff>
    </xdr:from>
    <xdr:to>
      <xdr:col>24</xdr:col>
      <xdr:colOff>558800</xdr:colOff>
      <xdr:row>82</xdr:row>
      <xdr:rowOff>90311</xdr:rowOff>
    </xdr:to>
    <xdr:cxnSp macro="">
      <xdr:nvCxnSpPr>
        <xdr:cNvPr id="252" name="直線コネクタ 251"/>
        <xdr:cNvCxnSpPr/>
      </xdr:nvCxnSpPr>
      <xdr:spPr>
        <a:xfrm>
          <a:off x="16179800" y="14149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145643</xdr:rowOff>
    </xdr:from>
    <xdr:ext cx="762000" cy="259045"/>
    <xdr:sp macro="" textlink="">
      <xdr:nvSpPr>
        <xdr:cNvPr id="253" name="給与水準   （国との比較）平均値テキスト"/>
        <xdr:cNvSpPr txBox="1"/>
      </xdr:nvSpPr>
      <xdr:spPr>
        <a:xfrm>
          <a:off x="17106900" y="14204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4" name="フローチャート : 判断 253"/>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90311</xdr:rowOff>
    </xdr:to>
    <xdr:cxnSp macro="">
      <xdr:nvCxnSpPr>
        <xdr:cNvPr id="255" name="直線コネクタ 254"/>
        <xdr:cNvCxnSpPr/>
      </xdr:nvCxnSpPr>
      <xdr:spPr>
        <a:xfrm>
          <a:off x="15290800" y="140419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6" name="フローチャート : 判断 255"/>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57" name="テキスト ボックス 256"/>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83</xdr:row>
      <xdr:rowOff>12700</xdr:rowOff>
    </xdr:to>
    <xdr:cxnSp macro="">
      <xdr:nvCxnSpPr>
        <xdr:cNvPr id="258" name="直線コネクタ 257"/>
        <xdr:cNvCxnSpPr/>
      </xdr:nvCxnSpPr>
      <xdr:spPr>
        <a:xfrm flipV="1">
          <a:off x="14401800" y="1404196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170745</xdr:rowOff>
    </xdr:from>
    <xdr:to>
      <xdr:col>22</xdr:col>
      <xdr:colOff>254000</xdr:colOff>
      <xdr:row>82</xdr:row>
      <xdr:rowOff>100895</xdr:rowOff>
    </xdr:to>
    <xdr:sp macro="" textlink="">
      <xdr:nvSpPr>
        <xdr:cNvPr id="259" name="フローチャート : 判断 258"/>
        <xdr:cNvSpPr/>
      </xdr:nvSpPr>
      <xdr:spPr>
        <a:xfrm>
          <a:off x="15240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85672</xdr:rowOff>
    </xdr:from>
    <xdr:ext cx="762000" cy="259045"/>
    <xdr:sp macro="" textlink="">
      <xdr:nvSpPr>
        <xdr:cNvPr id="260" name="テキスト ボックス 259"/>
        <xdr:cNvSpPr txBox="1"/>
      </xdr:nvSpPr>
      <xdr:spPr>
        <a:xfrm>
          <a:off x="149098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12700</xdr:rowOff>
    </xdr:from>
    <xdr:to>
      <xdr:col>21</xdr:col>
      <xdr:colOff>0</xdr:colOff>
      <xdr:row>89</xdr:row>
      <xdr:rowOff>96661</xdr:rowOff>
    </xdr:to>
    <xdr:cxnSp macro="">
      <xdr:nvCxnSpPr>
        <xdr:cNvPr id="261" name="直線コネクタ 260"/>
        <xdr:cNvCxnSpPr/>
      </xdr:nvCxnSpPr>
      <xdr:spPr>
        <a:xfrm flipV="1">
          <a:off x="13512800" y="1424305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15522</xdr:rowOff>
    </xdr:from>
    <xdr:to>
      <xdr:col>21</xdr:col>
      <xdr:colOff>50800</xdr:colOff>
      <xdr:row>83</xdr:row>
      <xdr:rowOff>117122</xdr:rowOff>
    </xdr:to>
    <xdr:sp macro="" textlink="">
      <xdr:nvSpPr>
        <xdr:cNvPr id="262" name="フローチャート : 判断 261"/>
        <xdr:cNvSpPr/>
      </xdr:nvSpPr>
      <xdr:spPr>
        <a:xfrm>
          <a:off x="14351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101899</xdr:rowOff>
    </xdr:from>
    <xdr:ext cx="762000" cy="259045"/>
    <xdr:sp macro="" textlink="">
      <xdr:nvSpPr>
        <xdr:cNvPr id="263" name="テキスト ボックス 262"/>
        <xdr:cNvSpPr txBox="1"/>
      </xdr:nvSpPr>
      <xdr:spPr>
        <a:xfrm>
          <a:off x="14020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4" name="フローチャート : 判断 263"/>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5" name="テキスト ボックス 264"/>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271" name="円/楕円 270"/>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132238</xdr:rowOff>
    </xdr:from>
    <xdr:ext cx="762000" cy="259045"/>
    <xdr:sp macro="" textlink="">
      <xdr:nvSpPr>
        <xdr:cNvPr id="272" name="給与水準   （国との比較）該当値テキスト"/>
        <xdr:cNvSpPr txBox="1"/>
      </xdr:nvSpPr>
      <xdr:spPr>
        <a:xfrm>
          <a:off x="17106900" y="140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39511</xdr:rowOff>
    </xdr:from>
    <xdr:to>
      <xdr:col>23</xdr:col>
      <xdr:colOff>457200</xdr:colOff>
      <xdr:row>82</xdr:row>
      <xdr:rowOff>141111</xdr:rowOff>
    </xdr:to>
    <xdr:sp macro="" textlink="">
      <xdr:nvSpPr>
        <xdr:cNvPr id="273" name="円/楕円 272"/>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74" name="テキスト ボックス 273"/>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5" name="円/楕円 274"/>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76" name="テキスト ボックス 275"/>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133350</xdr:rowOff>
    </xdr:from>
    <xdr:to>
      <xdr:col>21</xdr:col>
      <xdr:colOff>50800</xdr:colOff>
      <xdr:row>83</xdr:row>
      <xdr:rowOff>63500</xdr:rowOff>
    </xdr:to>
    <xdr:sp macro="" textlink="">
      <xdr:nvSpPr>
        <xdr:cNvPr id="277" name="円/楕円 276"/>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73677</xdr:rowOff>
    </xdr:from>
    <xdr:ext cx="762000" cy="259045"/>
    <xdr:sp macro="" textlink="">
      <xdr:nvSpPr>
        <xdr:cNvPr id="278" name="テキスト ボックス 277"/>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79" name="円/楕円 278"/>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80" name="テキスト ボックス 279"/>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雇用と年金との接続に伴う再任用フルタイム職員の増加及び待機児童対策を</a:t>
          </a:r>
          <a:r>
            <a:rPr kumimoji="1" lang="ja-JP" altLang="en-US" sz="1300">
              <a:solidFill>
                <a:schemeClr val="dk1"/>
              </a:solidFill>
              <a:effectLst/>
              <a:latin typeface="+mn-ea"/>
              <a:ea typeface="+mn-ea"/>
              <a:cs typeface="+mn-cs"/>
            </a:rPr>
            <a:t>はじ</a:t>
          </a:r>
          <a:r>
            <a:rPr kumimoji="1" lang="ja-JP" altLang="ja-JP" sz="1300">
              <a:solidFill>
                <a:schemeClr val="dk1"/>
              </a:solidFill>
              <a:effectLst/>
              <a:latin typeface="+mn-ea"/>
              <a:ea typeface="+mn-ea"/>
              <a:cs typeface="+mn-cs"/>
            </a:rPr>
            <a:t>めとした民生分野における職員数の増が続いているが、今後も引き続き適正な職員数によ</a:t>
          </a:r>
          <a:r>
            <a:rPr kumimoji="1" lang="ja-JP" altLang="en-US" sz="1300">
              <a:solidFill>
                <a:schemeClr val="dk1"/>
              </a:solidFill>
              <a:effectLst/>
              <a:latin typeface="+mn-ea"/>
              <a:ea typeface="+mn-ea"/>
              <a:cs typeface="+mn-cs"/>
            </a:rPr>
            <a:t>る</a:t>
          </a:r>
          <a:r>
            <a:rPr kumimoji="1" lang="ja-JP" altLang="ja-JP" sz="1300">
              <a:solidFill>
                <a:schemeClr val="dk1"/>
              </a:solidFill>
              <a:effectLst/>
              <a:latin typeface="+mn-ea"/>
              <a:ea typeface="+mn-ea"/>
              <a:cs typeface="+mn-cs"/>
            </a:rPr>
            <a:t>事務執行に努めていく。</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22195</xdr:rowOff>
    </xdr:from>
    <xdr:to>
      <xdr:col>24</xdr:col>
      <xdr:colOff>558800</xdr:colOff>
      <xdr:row>67</xdr:row>
      <xdr:rowOff>119078</xdr:rowOff>
    </xdr:to>
    <xdr:cxnSp macro="">
      <xdr:nvCxnSpPr>
        <xdr:cNvPr id="312" name="直線コネクタ 311"/>
        <xdr:cNvCxnSpPr/>
      </xdr:nvCxnSpPr>
      <xdr:spPr>
        <a:xfrm flipV="1">
          <a:off x="17018000" y="10137745"/>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91155</xdr:rowOff>
    </xdr:from>
    <xdr:ext cx="762000" cy="259045"/>
    <xdr:sp macro="" textlink="">
      <xdr:nvSpPr>
        <xdr:cNvPr id="313" name="定員管理の状況最小値テキスト"/>
        <xdr:cNvSpPr txBox="1"/>
      </xdr:nvSpPr>
      <xdr:spPr>
        <a:xfrm>
          <a:off x="17106900" y="115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17.56</a:t>
          </a:r>
          <a:endParaRPr kumimoji="1" lang="ja-JP" altLang="en-US" sz="1000" b="1">
            <a:latin typeface="ＭＳ Ｐゴシック"/>
          </a:endParaRPr>
        </a:p>
      </xdr:txBody>
    </xdr:sp>
    <xdr:clientData/>
  </xdr:oneCellAnchor>
  <xdr:twoCellAnchor>
    <xdr:from>
      <xdr:col>24</xdr:col>
      <xdr:colOff>469900</xdr:colOff>
      <xdr:row>67</xdr:row>
      <xdr:rowOff>119078</xdr:rowOff>
    </xdr:from>
    <xdr:to>
      <xdr:col>24</xdr:col>
      <xdr:colOff>647700</xdr:colOff>
      <xdr:row>67</xdr:row>
      <xdr:rowOff>119078</xdr:rowOff>
    </xdr:to>
    <xdr:cxnSp macro="">
      <xdr:nvCxnSpPr>
        <xdr:cNvPr id="314" name="直線コネクタ 313"/>
        <xdr:cNvCxnSpPr/>
      </xdr:nvCxnSpPr>
      <xdr:spPr>
        <a:xfrm>
          <a:off x="16929100" y="116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108572</xdr:rowOff>
    </xdr:from>
    <xdr:ext cx="762000" cy="259045"/>
    <xdr:sp macro="" textlink="">
      <xdr:nvSpPr>
        <xdr:cNvPr id="315" name="定員管理の状況最大値テキスト"/>
        <xdr:cNvSpPr txBox="1"/>
      </xdr:nvSpPr>
      <xdr:spPr>
        <a:xfrm>
          <a:off x="17106900" y="988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24</xdr:col>
      <xdr:colOff>469900</xdr:colOff>
      <xdr:row>59</xdr:row>
      <xdr:rowOff>22195</xdr:rowOff>
    </xdr:from>
    <xdr:to>
      <xdr:col>24</xdr:col>
      <xdr:colOff>647700</xdr:colOff>
      <xdr:row>59</xdr:row>
      <xdr:rowOff>22195</xdr:rowOff>
    </xdr:to>
    <xdr:cxnSp macro="">
      <xdr:nvCxnSpPr>
        <xdr:cNvPr id="316" name="直線コネクタ 315"/>
        <xdr:cNvCxnSpPr/>
      </xdr:nvCxnSpPr>
      <xdr:spPr>
        <a:xfrm>
          <a:off x="16929100" y="1013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133410</xdr:rowOff>
    </xdr:from>
    <xdr:to>
      <xdr:col>24</xdr:col>
      <xdr:colOff>558800</xdr:colOff>
      <xdr:row>60</xdr:row>
      <xdr:rowOff>139156</xdr:rowOff>
    </xdr:to>
    <xdr:cxnSp macro="">
      <xdr:nvCxnSpPr>
        <xdr:cNvPr id="317" name="直線コネクタ 316"/>
        <xdr:cNvCxnSpPr/>
      </xdr:nvCxnSpPr>
      <xdr:spPr>
        <a:xfrm>
          <a:off x="16179800" y="10420410"/>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160279</xdr:rowOff>
    </xdr:from>
    <xdr:ext cx="762000" cy="259045"/>
    <xdr:sp macro="" textlink="">
      <xdr:nvSpPr>
        <xdr:cNvPr id="318" name="定員管理の状況平均値テキスト"/>
        <xdr:cNvSpPr txBox="1"/>
      </xdr:nvSpPr>
      <xdr:spPr>
        <a:xfrm>
          <a:off x="17106900" y="1010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19" name="フローチャート : 判断 318"/>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123069</xdr:rowOff>
    </xdr:from>
    <xdr:to>
      <xdr:col>23</xdr:col>
      <xdr:colOff>406400</xdr:colOff>
      <xdr:row>60</xdr:row>
      <xdr:rowOff>133410</xdr:rowOff>
    </xdr:to>
    <xdr:cxnSp macro="">
      <xdr:nvCxnSpPr>
        <xdr:cNvPr id="320" name="直線コネクタ 319"/>
        <xdr:cNvCxnSpPr/>
      </xdr:nvCxnSpPr>
      <xdr:spPr>
        <a:xfrm>
          <a:off x="15290800" y="1041006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143752</xdr:rowOff>
    </xdr:from>
    <xdr:to>
      <xdr:col>23</xdr:col>
      <xdr:colOff>457200</xdr:colOff>
      <xdr:row>60</xdr:row>
      <xdr:rowOff>73902</xdr:rowOff>
    </xdr:to>
    <xdr:sp macro="" textlink="">
      <xdr:nvSpPr>
        <xdr:cNvPr id="321" name="フローチャート : 判断 320"/>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84079</xdr:rowOff>
    </xdr:from>
    <xdr:ext cx="736600" cy="259045"/>
    <xdr:sp macro="" textlink="">
      <xdr:nvSpPr>
        <xdr:cNvPr id="322" name="テキスト ボックス 321"/>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123069</xdr:rowOff>
    </xdr:from>
    <xdr:to>
      <xdr:col>22</xdr:col>
      <xdr:colOff>203200</xdr:colOff>
      <xdr:row>60</xdr:row>
      <xdr:rowOff>123069</xdr:rowOff>
    </xdr:to>
    <xdr:cxnSp macro="">
      <xdr:nvCxnSpPr>
        <xdr:cNvPr id="323" name="直線コネクタ 322"/>
        <xdr:cNvCxnSpPr/>
      </xdr:nvCxnSpPr>
      <xdr:spPr>
        <a:xfrm>
          <a:off x="14401800" y="10410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150646</xdr:rowOff>
    </xdr:from>
    <xdr:to>
      <xdr:col>22</xdr:col>
      <xdr:colOff>254000</xdr:colOff>
      <xdr:row>60</xdr:row>
      <xdr:rowOff>80796</xdr:rowOff>
    </xdr:to>
    <xdr:sp macro="" textlink="">
      <xdr:nvSpPr>
        <xdr:cNvPr id="324" name="フローチャート : 判断 323"/>
        <xdr:cNvSpPr/>
      </xdr:nvSpPr>
      <xdr:spPr>
        <a:xfrm>
          <a:off x="15240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90973</xdr:rowOff>
    </xdr:from>
    <xdr:ext cx="762000" cy="259045"/>
    <xdr:sp macro="" textlink="">
      <xdr:nvSpPr>
        <xdr:cNvPr id="325" name="テキスト ボックス 324"/>
        <xdr:cNvSpPr txBox="1"/>
      </xdr:nvSpPr>
      <xdr:spPr>
        <a:xfrm>
          <a:off x="14909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60</xdr:row>
      <xdr:rowOff>123069</xdr:rowOff>
    </xdr:to>
    <xdr:cxnSp macro="">
      <xdr:nvCxnSpPr>
        <xdr:cNvPr id="326" name="直線コネクタ 325"/>
        <xdr:cNvCxnSpPr/>
      </xdr:nvCxnSpPr>
      <xdr:spPr>
        <a:xfrm>
          <a:off x="13512800" y="1040892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163285</xdr:rowOff>
    </xdr:from>
    <xdr:to>
      <xdr:col>21</xdr:col>
      <xdr:colOff>50800</xdr:colOff>
      <xdr:row>60</xdr:row>
      <xdr:rowOff>93435</xdr:rowOff>
    </xdr:to>
    <xdr:sp macro="" textlink="">
      <xdr:nvSpPr>
        <xdr:cNvPr id="327" name="フローチャート : 判断 326"/>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103612</xdr:rowOff>
    </xdr:from>
    <xdr:ext cx="762000" cy="259045"/>
    <xdr:sp macro="" textlink="">
      <xdr:nvSpPr>
        <xdr:cNvPr id="328" name="テキスト ボックス 327"/>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29" name="フローチャート : 判断 328"/>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30" name="テキスト ボックス 329"/>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88356</xdr:rowOff>
    </xdr:from>
    <xdr:to>
      <xdr:col>24</xdr:col>
      <xdr:colOff>609600</xdr:colOff>
      <xdr:row>61</xdr:row>
      <xdr:rowOff>18506</xdr:rowOff>
    </xdr:to>
    <xdr:sp macro="" textlink="">
      <xdr:nvSpPr>
        <xdr:cNvPr id="336" name="円/楕円 335"/>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60433</xdr:rowOff>
    </xdr:from>
    <xdr:ext cx="762000" cy="259045"/>
    <xdr:sp macro="" textlink="">
      <xdr:nvSpPr>
        <xdr:cNvPr id="337" name="定員管理の状況該当値テキスト"/>
        <xdr:cNvSpPr txBox="1"/>
      </xdr:nvSpPr>
      <xdr:spPr>
        <a:xfrm>
          <a:off x="17106900" y="103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82610</xdr:rowOff>
    </xdr:from>
    <xdr:to>
      <xdr:col>23</xdr:col>
      <xdr:colOff>457200</xdr:colOff>
      <xdr:row>61</xdr:row>
      <xdr:rowOff>12760</xdr:rowOff>
    </xdr:to>
    <xdr:sp macro="" textlink="">
      <xdr:nvSpPr>
        <xdr:cNvPr id="338" name="円/楕円 337"/>
        <xdr:cNvSpPr/>
      </xdr:nvSpPr>
      <xdr:spPr>
        <a:xfrm>
          <a:off x="16129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168987</xdr:rowOff>
    </xdr:from>
    <xdr:ext cx="736600" cy="259045"/>
    <xdr:sp macro="" textlink="">
      <xdr:nvSpPr>
        <xdr:cNvPr id="339" name="テキスト ボックス 338"/>
        <xdr:cNvSpPr txBox="1"/>
      </xdr:nvSpPr>
      <xdr:spPr>
        <a:xfrm>
          <a:off x="15798800" y="10455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72269</xdr:rowOff>
    </xdr:from>
    <xdr:to>
      <xdr:col>22</xdr:col>
      <xdr:colOff>254000</xdr:colOff>
      <xdr:row>61</xdr:row>
      <xdr:rowOff>2419</xdr:rowOff>
    </xdr:to>
    <xdr:sp macro="" textlink="">
      <xdr:nvSpPr>
        <xdr:cNvPr id="340" name="円/楕円 339"/>
        <xdr:cNvSpPr/>
      </xdr:nvSpPr>
      <xdr:spPr>
        <a:xfrm>
          <a:off x="15240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158646</xdr:rowOff>
    </xdr:from>
    <xdr:ext cx="762000" cy="259045"/>
    <xdr:sp macro="" textlink="">
      <xdr:nvSpPr>
        <xdr:cNvPr id="341" name="テキスト ボックス 340"/>
        <xdr:cNvSpPr txBox="1"/>
      </xdr:nvSpPr>
      <xdr:spPr>
        <a:xfrm>
          <a:off x="14909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72269</xdr:rowOff>
    </xdr:from>
    <xdr:to>
      <xdr:col>21</xdr:col>
      <xdr:colOff>50800</xdr:colOff>
      <xdr:row>61</xdr:row>
      <xdr:rowOff>2419</xdr:rowOff>
    </xdr:to>
    <xdr:sp macro="" textlink="">
      <xdr:nvSpPr>
        <xdr:cNvPr id="342" name="円/楕円 341"/>
        <xdr:cNvSpPr/>
      </xdr:nvSpPr>
      <xdr:spPr>
        <a:xfrm>
          <a:off x="14351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158646</xdr:rowOff>
    </xdr:from>
    <xdr:ext cx="762000" cy="259045"/>
    <xdr:sp macro="" textlink="">
      <xdr:nvSpPr>
        <xdr:cNvPr id="343" name="テキスト ボックス 342"/>
        <xdr:cNvSpPr txBox="1"/>
      </xdr:nvSpPr>
      <xdr:spPr>
        <a:xfrm>
          <a:off x="14020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44" name="円/楕円 343"/>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45" name="テキスト ボックス 344"/>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類似団体内平均値を上回っており、実質公債費比率は前年度よりも高い値となった。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この要因としては、起債の償還が順調に進んだことにより元利償還金が減少した一方で、新規の施設建設に伴う準元利償還金</a:t>
          </a:r>
          <a:r>
            <a:rPr kumimoji="1" lang="ja-JP" altLang="en-US" sz="1300">
              <a:solidFill>
                <a:schemeClr val="dk1"/>
              </a:solidFill>
              <a:effectLst/>
              <a:latin typeface="+mn-ea"/>
              <a:ea typeface="+mn-ea"/>
              <a:cs typeface="+mn-cs"/>
            </a:rPr>
            <a:t>が増加した</a:t>
          </a:r>
          <a:r>
            <a:rPr kumimoji="1" lang="ja-JP" altLang="ja-JP" sz="1300">
              <a:solidFill>
                <a:schemeClr val="dk1"/>
              </a:solidFill>
              <a:effectLst/>
              <a:latin typeface="+mn-ea"/>
              <a:ea typeface="+mn-ea"/>
              <a:cs typeface="+mn-cs"/>
            </a:rPr>
            <a:t>ことが挙げられる。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今後も、公共施設の整備等による起債の活用が見込まれるため、将来の財政負担を考慮しながら、引き続き公債費の</a:t>
          </a:r>
          <a:r>
            <a:rPr kumimoji="1" lang="ja-JP" altLang="en-US" sz="1300">
              <a:solidFill>
                <a:schemeClr val="dk1"/>
              </a:solidFill>
              <a:effectLst/>
              <a:latin typeface="+mn-ea"/>
              <a:ea typeface="+mn-ea"/>
              <a:cs typeface="+mn-cs"/>
            </a:rPr>
            <a:t>適正</a:t>
          </a:r>
          <a:r>
            <a:rPr kumimoji="1" lang="ja-JP" altLang="ja-JP" sz="1300">
              <a:solidFill>
                <a:schemeClr val="dk1"/>
              </a:solidFill>
              <a:effectLst/>
              <a:latin typeface="+mn-ea"/>
              <a:ea typeface="+mn-ea"/>
              <a:cs typeface="+mn-cs"/>
            </a:rPr>
            <a:t>管理に努めていく。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1" name="直線コネクタ 370"/>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2"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3" name="直線コネクタ 372"/>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166158</xdr:rowOff>
    </xdr:from>
    <xdr:to>
      <xdr:col>24</xdr:col>
      <xdr:colOff>558800</xdr:colOff>
      <xdr:row>43</xdr:row>
      <xdr:rowOff>135467</xdr:rowOff>
    </xdr:to>
    <xdr:cxnSp macro="">
      <xdr:nvCxnSpPr>
        <xdr:cNvPr id="376" name="直線コネクタ 375"/>
        <xdr:cNvCxnSpPr/>
      </xdr:nvCxnSpPr>
      <xdr:spPr>
        <a:xfrm>
          <a:off x="16179800" y="7367058"/>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77"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78" name="フローチャート : 判断 377"/>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166158</xdr:rowOff>
    </xdr:from>
    <xdr:to>
      <xdr:col>23</xdr:col>
      <xdr:colOff>406400</xdr:colOff>
      <xdr:row>42</xdr:row>
      <xdr:rowOff>166158</xdr:rowOff>
    </xdr:to>
    <xdr:cxnSp macro="">
      <xdr:nvCxnSpPr>
        <xdr:cNvPr id="379" name="直線コネクタ 378"/>
        <xdr:cNvCxnSpPr/>
      </xdr:nvCxnSpPr>
      <xdr:spPr>
        <a:xfrm>
          <a:off x="15290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0" name="フローチャート : 判断 379"/>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1" name="テキスト ボックス 380"/>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166158</xdr:rowOff>
    </xdr:from>
    <xdr:to>
      <xdr:col>22</xdr:col>
      <xdr:colOff>203200</xdr:colOff>
      <xdr:row>43</xdr:row>
      <xdr:rowOff>34925</xdr:rowOff>
    </xdr:to>
    <xdr:cxnSp macro="">
      <xdr:nvCxnSpPr>
        <xdr:cNvPr id="382" name="直線コネクタ 381"/>
        <xdr:cNvCxnSpPr/>
      </xdr:nvCxnSpPr>
      <xdr:spPr>
        <a:xfrm flipV="1">
          <a:off x="14401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3" name="フローチャート : 判断 38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384" name="テキスト ボックス 383"/>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34925</xdr:rowOff>
    </xdr:from>
    <xdr:to>
      <xdr:col>21</xdr:col>
      <xdr:colOff>0</xdr:colOff>
      <xdr:row>44</xdr:row>
      <xdr:rowOff>4233</xdr:rowOff>
    </xdr:to>
    <xdr:cxnSp macro="">
      <xdr:nvCxnSpPr>
        <xdr:cNvPr id="385" name="直線コネクタ 384"/>
        <xdr:cNvCxnSpPr/>
      </xdr:nvCxnSpPr>
      <xdr:spPr>
        <a:xfrm flipV="1">
          <a:off x="13512800" y="740727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45508</xdr:rowOff>
    </xdr:from>
    <xdr:to>
      <xdr:col>21</xdr:col>
      <xdr:colOff>50800</xdr:colOff>
      <xdr:row>41</xdr:row>
      <xdr:rowOff>147108</xdr:rowOff>
    </xdr:to>
    <xdr:sp macro="" textlink="">
      <xdr:nvSpPr>
        <xdr:cNvPr id="386" name="フローチャート : 判断 385"/>
        <xdr:cNvSpPr/>
      </xdr:nvSpPr>
      <xdr:spPr>
        <a:xfrm>
          <a:off x="14351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157285</xdr:rowOff>
    </xdr:from>
    <xdr:ext cx="762000" cy="259045"/>
    <xdr:sp macro="" textlink="">
      <xdr:nvSpPr>
        <xdr:cNvPr id="387" name="テキスト ボックス 386"/>
        <xdr:cNvSpPr txBox="1"/>
      </xdr:nvSpPr>
      <xdr:spPr>
        <a:xfrm>
          <a:off x="14020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166158</xdr:rowOff>
    </xdr:from>
    <xdr:to>
      <xdr:col>19</xdr:col>
      <xdr:colOff>533400</xdr:colOff>
      <xdr:row>42</xdr:row>
      <xdr:rowOff>96308</xdr:rowOff>
    </xdr:to>
    <xdr:sp macro="" textlink="">
      <xdr:nvSpPr>
        <xdr:cNvPr id="388" name="フローチャート : 判断 387"/>
        <xdr:cNvSpPr/>
      </xdr:nvSpPr>
      <xdr:spPr>
        <a:xfrm>
          <a:off x="13462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106485</xdr:rowOff>
    </xdr:from>
    <xdr:ext cx="762000" cy="259045"/>
    <xdr:sp macro="" textlink="">
      <xdr:nvSpPr>
        <xdr:cNvPr id="389" name="テキスト ボックス 388"/>
        <xdr:cNvSpPr txBox="1"/>
      </xdr:nvSpPr>
      <xdr:spPr>
        <a:xfrm>
          <a:off x="13131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84667</xdr:rowOff>
    </xdr:from>
    <xdr:to>
      <xdr:col>24</xdr:col>
      <xdr:colOff>609600</xdr:colOff>
      <xdr:row>44</xdr:row>
      <xdr:rowOff>14817</xdr:rowOff>
    </xdr:to>
    <xdr:sp macro="" textlink="">
      <xdr:nvSpPr>
        <xdr:cNvPr id="395" name="円/楕円 394"/>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151994</xdr:rowOff>
    </xdr:from>
    <xdr:ext cx="762000" cy="259045"/>
    <xdr:sp macro="" textlink="">
      <xdr:nvSpPr>
        <xdr:cNvPr id="396" name="公債費負担の状況該当値テキスト"/>
        <xdr:cNvSpPr txBox="1"/>
      </xdr:nvSpPr>
      <xdr:spPr>
        <a:xfrm>
          <a:off x="17106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115358</xdr:rowOff>
    </xdr:from>
    <xdr:to>
      <xdr:col>23</xdr:col>
      <xdr:colOff>457200</xdr:colOff>
      <xdr:row>43</xdr:row>
      <xdr:rowOff>45508</xdr:rowOff>
    </xdr:to>
    <xdr:sp macro="" textlink="">
      <xdr:nvSpPr>
        <xdr:cNvPr id="397" name="円/楕円 396"/>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30285</xdr:rowOff>
    </xdr:from>
    <xdr:ext cx="736600" cy="259045"/>
    <xdr:sp macro="" textlink="">
      <xdr:nvSpPr>
        <xdr:cNvPr id="398" name="テキスト ボックス 397"/>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115358</xdr:rowOff>
    </xdr:from>
    <xdr:to>
      <xdr:col>22</xdr:col>
      <xdr:colOff>254000</xdr:colOff>
      <xdr:row>43</xdr:row>
      <xdr:rowOff>45508</xdr:rowOff>
    </xdr:to>
    <xdr:sp macro="" textlink="">
      <xdr:nvSpPr>
        <xdr:cNvPr id="399" name="円/楕円 398"/>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30285</xdr:rowOff>
    </xdr:from>
    <xdr:ext cx="762000" cy="259045"/>
    <xdr:sp macro="" textlink="">
      <xdr:nvSpPr>
        <xdr:cNvPr id="400" name="テキスト ボックス 399"/>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155575</xdr:rowOff>
    </xdr:from>
    <xdr:to>
      <xdr:col>21</xdr:col>
      <xdr:colOff>50800</xdr:colOff>
      <xdr:row>43</xdr:row>
      <xdr:rowOff>85725</xdr:rowOff>
    </xdr:to>
    <xdr:sp macro="" textlink="">
      <xdr:nvSpPr>
        <xdr:cNvPr id="401" name="円/楕円 400"/>
        <xdr:cNvSpPr/>
      </xdr:nvSpPr>
      <xdr:spPr>
        <a:xfrm>
          <a:off x="14351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70502</xdr:rowOff>
    </xdr:from>
    <xdr:ext cx="762000" cy="259045"/>
    <xdr:sp macro="" textlink="">
      <xdr:nvSpPr>
        <xdr:cNvPr id="402" name="テキスト ボックス 401"/>
        <xdr:cNvSpPr txBox="1"/>
      </xdr:nvSpPr>
      <xdr:spPr>
        <a:xfrm>
          <a:off x="14020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03" name="円/楕円 402"/>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04" name="テキスト ボックス 403"/>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地方債償還額等に充当可能な基金など充当可能財源等が、将来負担額を上回っているため、実質的な将来負担額は生じていない。</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5" name="直線コネクタ 424"/>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6"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7" name="直線コネクタ 426"/>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28"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9" name="直線コネクタ 428"/>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0"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1" name="フローチャート : 判断 430"/>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2" name="フローチャート : 判断 431"/>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3" name="テキスト ボックス 432"/>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4" name="フローチャート : 判断 433"/>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5" name="テキスト ボックス 434"/>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6" name="フローチャート : 判断 435"/>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7" name="テキスト ボックス 436"/>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38" name="フローチャート : 判断 437"/>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39" name="テキスト ボックス 438"/>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213,113
195,282
10.16
99,878,321
97,394,161
2,482,482
59,074,162
19,551,789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退職手当の増などが主な要因となり、前年度と比較して、</a:t>
          </a:r>
          <a:r>
            <a:rPr kumimoji="1" lang="en-US" altLang="ja-JP" sz="1300">
              <a:solidFill>
                <a:schemeClr val="dk1"/>
              </a:solidFill>
              <a:effectLst/>
              <a:latin typeface="+mn-ea"/>
              <a:ea typeface="+mn-ea"/>
              <a:cs typeface="+mn-cs"/>
            </a:rPr>
            <a:t>0.8</a:t>
          </a:r>
          <a:r>
            <a:rPr kumimoji="1" lang="ja-JP" altLang="ja-JP" sz="1300">
              <a:solidFill>
                <a:schemeClr val="dk1"/>
              </a:solidFill>
              <a:effectLst/>
              <a:latin typeface="+mn-ea"/>
              <a:ea typeface="+mn-ea"/>
              <a:cs typeface="+mn-cs"/>
            </a:rPr>
            <a:t>ポイント上昇した。</a:t>
          </a:r>
          <a:endParaRPr lang="ja-JP" altLang="ja-JP" sz="1300">
            <a:effectLst/>
            <a:latin typeface="+mn-ea"/>
            <a:ea typeface="+mn-ea"/>
          </a:endParaRPr>
        </a:p>
        <a:p>
          <a:r>
            <a:rPr kumimoji="1" lang="ja-JP" altLang="ja-JP" sz="1300">
              <a:solidFill>
                <a:schemeClr val="dk1"/>
              </a:solidFill>
              <a:effectLst/>
              <a:latin typeface="+mn-ea"/>
              <a:ea typeface="+mn-ea"/>
              <a:cs typeface="+mn-cs"/>
            </a:rPr>
            <a:t>　類似団体内平均値を若干上回る水準</a:t>
          </a:r>
          <a:r>
            <a:rPr kumimoji="1" lang="ja-JP" altLang="en-US" sz="1300">
              <a:solidFill>
                <a:schemeClr val="dk1"/>
              </a:solidFill>
              <a:effectLst/>
              <a:latin typeface="+mn-ea"/>
              <a:ea typeface="+mn-ea"/>
              <a:cs typeface="+mn-cs"/>
            </a:rPr>
            <a:t>のため</a:t>
          </a:r>
          <a:r>
            <a:rPr kumimoji="1" lang="ja-JP" altLang="ja-JP" sz="1300">
              <a:solidFill>
                <a:schemeClr val="dk1"/>
              </a:solidFill>
              <a:effectLst/>
              <a:latin typeface="+mn-ea"/>
              <a:ea typeface="+mn-ea"/>
              <a:cs typeface="+mn-cs"/>
            </a:rPr>
            <a:t>、今後も執行体制の見直し</a:t>
          </a:r>
          <a:r>
            <a:rPr kumimoji="1" lang="ja-JP" altLang="en-US" sz="1300">
              <a:solidFill>
                <a:schemeClr val="dk1"/>
              </a:solidFill>
              <a:effectLst/>
              <a:latin typeface="+mn-ea"/>
              <a:ea typeface="+mn-ea"/>
              <a:cs typeface="+mn-cs"/>
            </a:rPr>
            <a:t>など</a:t>
          </a:r>
          <a:r>
            <a:rPr kumimoji="1" lang="ja-JP" altLang="ja-JP" sz="1300">
              <a:solidFill>
                <a:schemeClr val="dk1"/>
              </a:solidFill>
              <a:effectLst/>
              <a:latin typeface="+mn-ea"/>
              <a:ea typeface="+mn-ea"/>
              <a:cs typeface="+mn-cs"/>
            </a:rPr>
            <a:t>を進め、人件費の抑制に努めていく。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67128</xdr:rowOff>
    </xdr:from>
    <xdr:to>
      <xdr:col>7</xdr:col>
      <xdr:colOff>15875</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67128</xdr:rowOff>
    </xdr:from>
    <xdr:to>
      <xdr:col>7</xdr:col>
      <xdr:colOff>104775</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67128</xdr:rowOff>
    </xdr:from>
    <xdr:to>
      <xdr:col>7</xdr:col>
      <xdr:colOff>15875</xdr:colOff>
      <xdr:row>36</xdr:row>
      <xdr:rowOff>154214</xdr:rowOff>
    </xdr:to>
    <xdr:cxnSp macro="">
      <xdr:nvCxnSpPr>
        <xdr:cNvPr id="68" name="直線コネクタ 67"/>
        <xdr:cNvCxnSpPr/>
      </xdr:nvCxnSpPr>
      <xdr:spPr>
        <a:xfrm>
          <a:off x="3987800" y="62393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160763</xdr:rowOff>
    </xdr:from>
    <xdr:ext cx="762000" cy="259045"/>
    <xdr:sp macro="" textlink="">
      <xdr:nvSpPr>
        <xdr:cNvPr id="69" name="人件費平均値テキスト"/>
        <xdr:cNvSpPr txBox="1"/>
      </xdr:nvSpPr>
      <xdr:spPr>
        <a:xfrm>
          <a:off x="4914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70" name="フローチャート : 判断 69"/>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67128</xdr:rowOff>
    </xdr:from>
    <xdr:to>
      <xdr:col>5</xdr:col>
      <xdr:colOff>549275</xdr:colOff>
      <xdr:row>38</xdr:row>
      <xdr:rowOff>61685</xdr:rowOff>
    </xdr:to>
    <xdr:cxnSp macro="">
      <xdr:nvCxnSpPr>
        <xdr:cNvPr id="71" name="直線コネクタ 70"/>
        <xdr:cNvCxnSpPr/>
      </xdr:nvCxnSpPr>
      <xdr:spPr>
        <a:xfrm flipV="1">
          <a:off x="3098800" y="62393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89807</xdr:rowOff>
    </xdr:from>
    <xdr:to>
      <xdr:col>5</xdr:col>
      <xdr:colOff>600075</xdr:colOff>
      <xdr:row>36</xdr:row>
      <xdr:rowOff>19957</xdr:rowOff>
    </xdr:to>
    <xdr:sp macro="" textlink="">
      <xdr:nvSpPr>
        <xdr:cNvPr id="72" name="フローチャート : 判断 71"/>
        <xdr:cNvSpPr/>
      </xdr:nvSpPr>
      <xdr:spPr>
        <a:xfrm>
          <a:off x="3937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30134</xdr:rowOff>
    </xdr:from>
    <xdr:ext cx="736600" cy="259045"/>
    <xdr:sp macro="" textlink="">
      <xdr:nvSpPr>
        <xdr:cNvPr id="73" name="テキスト ボックス 72"/>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61685</xdr:rowOff>
    </xdr:from>
    <xdr:to>
      <xdr:col>4</xdr:col>
      <xdr:colOff>346075</xdr:colOff>
      <xdr:row>38</xdr:row>
      <xdr:rowOff>72572</xdr:rowOff>
    </xdr:to>
    <xdr:cxnSp macro="">
      <xdr:nvCxnSpPr>
        <xdr:cNvPr id="74" name="直線コネクタ 73"/>
        <xdr:cNvCxnSpPr/>
      </xdr:nvCxnSpPr>
      <xdr:spPr>
        <a:xfrm flipV="1">
          <a:off x="2209800" y="6576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5" name="フローチャート : 判断 74"/>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76" name="テキスト ボックス 75"/>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72572</xdr:rowOff>
    </xdr:from>
    <xdr:to>
      <xdr:col>3</xdr:col>
      <xdr:colOff>142875</xdr:colOff>
      <xdr:row>39</xdr:row>
      <xdr:rowOff>42635</xdr:rowOff>
    </xdr:to>
    <xdr:cxnSp macro="">
      <xdr:nvCxnSpPr>
        <xdr:cNvPr id="77" name="直線コネクタ 76"/>
        <xdr:cNvCxnSpPr/>
      </xdr:nvCxnSpPr>
      <xdr:spPr>
        <a:xfrm flipV="1">
          <a:off x="1320800" y="65876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8" name="フローチャート : 判断 77"/>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9" name="テキスト ボックス 78"/>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80" name="フローチャート : 判断 79"/>
        <xdr:cNvSpPr/>
      </xdr:nvSpPr>
      <xdr:spPr>
        <a:xfrm>
          <a:off x="1270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27413</xdr:rowOff>
    </xdr:from>
    <xdr:ext cx="762000" cy="259045"/>
    <xdr:sp macro="" textlink="">
      <xdr:nvSpPr>
        <xdr:cNvPr id="81" name="テキスト ボックス 80"/>
        <xdr:cNvSpPr txBox="1"/>
      </xdr:nvSpPr>
      <xdr:spPr>
        <a:xfrm>
          <a:off x="939800" y="637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87" name="円/楕円 86"/>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75491</xdr:rowOff>
    </xdr:from>
    <xdr:ext cx="762000" cy="259045"/>
    <xdr:sp macro="" textlink="">
      <xdr:nvSpPr>
        <xdr:cNvPr id="88" name="人件費該当値テキスト"/>
        <xdr:cNvSpPr txBox="1"/>
      </xdr:nvSpPr>
      <xdr:spPr>
        <a:xfrm>
          <a:off x="4914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16328</xdr:rowOff>
    </xdr:from>
    <xdr:to>
      <xdr:col>5</xdr:col>
      <xdr:colOff>600075</xdr:colOff>
      <xdr:row>36</xdr:row>
      <xdr:rowOff>117928</xdr:rowOff>
    </xdr:to>
    <xdr:sp macro="" textlink="">
      <xdr:nvSpPr>
        <xdr:cNvPr id="89" name="円/楕円 88"/>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102705</xdr:rowOff>
    </xdr:from>
    <xdr:ext cx="736600" cy="259045"/>
    <xdr:sp macro="" textlink="">
      <xdr:nvSpPr>
        <xdr:cNvPr id="90" name="テキスト ボックス 89"/>
        <xdr:cNvSpPr txBox="1"/>
      </xdr:nvSpPr>
      <xdr:spPr>
        <a:xfrm>
          <a:off x="3606800" y="627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91" name="円/楕円 90"/>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92" name="テキスト ボックス 91"/>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21772</xdr:rowOff>
    </xdr:from>
    <xdr:to>
      <xdr:col>3</xdr:col>
      <xdr:colOff>193675</xdr:colOff>
      <xdr:row>38</xdr:row>
      <xdr:rowOff>123372</xdr:rowOff>
    </xdr:to>
    <xdr:sp macro="" textlink="">
      <xdr:nvSpPr>
        <xdr:cNvPr id="93" name="円/楕円 92"/>
        <xdr:cNvSpPr/>
      </xdr:nvSpPr>
      <xdr:spPr>
        <a:xfrm>
          <a:off x="2159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108149</xdr:rowOff>
    </xdr:from>
    <xdr:ext cx="762000" cy="259045"/>
    <xdr:sp macro="" textlink="">
      <xdr:nvSpPr>
        <xdr:cNvPr id="94" name="テキスト ボックス 93"/>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163285</xdr:rowOff>
    </xdr:from>
    <xdr:to>
      <xdr:col>1</xdr:col>
      <xdr:colOff>676275</xdr:colOff>
      <xdr:row>39</xdr:row>
      <xdr:rowOff>93435</xdr:rowOff>
    </xdr:to>
    <xdr:sp macro="" textlink="">
      <xdr:nvSpPr>
        <xdr:cNvPr id="95" name="円/楕円 94"/>
        <xdr:cNvSpPr/>
      </xdr:nvSpPr>
      <xdr:spPr>
        <a:xfrm>
          <a:off x="1270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78212</xdr:rowOff>
    </xdr:from>
    <xdr:ext cx="762000" cy="259045"/>
    <xdr:sp macro="" textlink="">
      <xdr:nvSpPr>
        <xdr:cNvPr id="96" name="テキスト ボックス 95"/>
        <xdr:cNvSpPr txBox="1"/>
      </xdr:nvSpPr>
      <xdr:spPr>
        <a:xfrm>
          <a:off x="939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教育用コンピュータ運営費や放課後子ども総合プラン事業などの増により、分子が増加し、さらに、分母である財調交付金や地方消費税交付金などが減少したため、前年度と比較して、</a:t>
          </a:r>
          <a:r>
            <a:rPr kumimoji="1" lang="en-US" altLang="ja-JP" sz="1300">
              <a:latin typeface="+mn-ea"/>
              <a:ea typeface="+mn-ea"/>
            </a:rPr>
            <a:t>2.1</a:t>
          </a:r>
          <a:r>
            <a:rPr kumimoji="1" lang="ja-JP" altLang="en-US" sz="1300">
              <a:latin typeface="+mn-ea"/>
              <a:ea typeface="+mn-ea"/>
            </a:rPr>
            <a:t>ポイント上昇した。</a:t>
          </a:r>
        </a:p>
        <a:p>
          <a:r>
            <a:rPr kumimoji="1" lang="ja-JP" altLang="en-US" sz="1300">
              <a:latin typeface="+mn-ea"/>
              <a:ea typeface="+mn-ea"/>
            </a:rPr>
            <a:t>　類似団体内平均値を下回っているが、引き続き歳出削減に努めていく。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4" name="直線コネクタ 123"/>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5"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6" name="直線コネクタ 125"/>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15</xdr:row>
      <xdr:rowOff>146050</xdr:rowOff>
    </xdr:to>
    <xdr:cxnSp macro="">
      <xdr:nvCxnSpPr>
        <xdr:cNvPr id="129" name="直線コネクタ 128"/>
        <xdr:cNvCxnSpPr/>
      </xdr:nvCxnSpPr>
      <xdr:spPr>
        <a:xfrm>
          <a:off x="15671800" y="2451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31" name="フローチャート : 判断 130"/>
        <xdr:cNvSpPr/>
      </xdr:nvSpPr>
      <xdr:spPr>
        <a:xfrm>
          <a:off x="164592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15</xdr:row>
      <xdr:rowOff>57150</xdr:rowOff>
    </xdr:to>
    <xdr:cxnSp macro="">
      <xdr:nvCxnSpPr>
        <xdr:cNvPr id="132" name="直線コネクタ 131"/>
        <xdr:cNvCxnSpPr/>
      </xdr:nvCxnSpPr>
      <xdr:spPr>
        <a:xfrm flipV="1">
          <a:off x="14782800" y="2451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3" name="フローチャート :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15</xdr:row>
      <xdr:rowOff>95250</xdr:rowOff>
    </xdr:to>
    <xdr:cxnSp macro="">
      <xdr:nvCxnSpPr>
        <xdr:cNvPr id="135" name="直線コネクタ 134"/>
        <xdr:cNvCxnSpPr/>
      </xdr:nvCxnSpPr>
      <xdr:spPr>
        <a:xfrm flipV="1">
          <a:off x="13893800" y="262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6" name="フローチャート :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7" name="テキスト ボックス 136"/>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95250</xdr:rowOff>
    </xdr:from>
    <xdr:to>
      <xdr:col>20</xdr:col>
      <xdr:colOff>158750</xdr:colOff>
      <xdr:row>15</xdr:row>
      <xdr:rowOff>120650</xdr:rowOff>
    </xdr:to>
    <xdr:cxnSp macro="">
      <xdr:nvCxnSpPr>
        <xdr:cNvPr id="138" name="直線コネクタ 137"/>
        <xdr:cNvCxnSpPr/>
      </xdr:nvCxnSpPr>
      <xdr:spPr>
        <a:xfrm flipV="1">
          <a:off x="13004800" y="266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9" name="フローチャート :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41" name="フローチャート :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42" name="テキスト ボックス 141"/>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8" name="円/楕円 147"/>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9"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50" name="円/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6350</xdr:rowOff>
    </xdr:from>
    <xdr:to>
      <xdr:col>21</xdr:col>
      <xdr:colOff>412750</xdr:colOff>
      <xdr:row>15</xdr:row>
      <xdr:rowOff>107950</xdr:rowOff>
    </xdr:to>
    <xdr:sp macro="" textlink="">
      <xdr:nvSpPr>
        <xdr:cNvPr id="152" name="円/楕円 151"/>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118127</xdr:rowOff>
    </xdr:from>
    <xdr:ext cx="762000" cy="259045"/>
    <xdr:sp macro="" textlink="">
      <xdr:nvSpPr>
        <xdr:cNvPr id="153" name="テキスト ボックス 152"/>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44450</xdr:rowOff>
    </xdr:from>
    <xdr:to>
      <xdr:col>20</xdr:col>
      <xdr:colOff>209550</xdr:colOff>
      <xdr:row>15</xdr:row>
      <xdr:rowOff>146050</xdr:rowOff>
    </xdr:to>
    <xdr:sp macro="" textlink="">
      <xdr:nvSpPr>
        <xdr:cNvPr id="154" name="円/楕円 153"/>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55" name="テキスト ボックス 154"/>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69850</xdr:rowOff>
    </xdr:from>
    <xdr:to>
      <xdr:col>19</xdr:col>
      <xdr:colOff>6350</xdr:colOff>
      <xdr:row>16</xdr:row>
      <xdr:rowOff>0</xdr:rowOff>
    </xdr:to>
    <xdr:sp macro="" textlink="">
      <xdr:nvSpPr>
        <xdr:cNvPr id="156" name="円/楕円 155"/>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10177</xdr:rowOff>
    </xdr:from>
    <xdr:ext cx="762000" cy="259045"/>
    <xdr:sp macro="" textlink="">
      <xdr:nvSpPr>
        <xdr:cNvPr id="157" name="テキスト ボックス 156"/>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待機児童対策の強化に伴う私立認可保育園の開設などによる保育園運営費の増があるものの、医療扶助の減などにより、前年度と比較して、</a:t>
          </a:r>
          <a:r>
            <a:rPr kumimoji="1" lang="en-US" altLang="ja-JP" sz="1300">
              <a:latin typeface="+mn-ea"/>
              <a:ea typeface="+mn-ea"/>
            </a:rPr>
            <a:t>0.7</a:t>
          </a:r>
          <a:r>
            <a:rPr kumimoji="1" lang="ja-JP" altLang="en-US" sz="1300">
              <a:latin typeface="+mn-ea"/>
              <a:ea typeface="+mn-ea"/>
            </a:rPr>
            <a:t>ポイント低下した。</a:t>
          </a:r>
          <a:endParaRPr kumimoji="1" lang="en-US" altLang="ja-JP" sz="1300">
            <a:latin typeface="+mn-ea"/>
            <a:ea typeface="+mn-ea"/>
          </a:endParaRPr>
        </a:p>
        <a:p>
          <a:r>
            <a:rPr kumimoji="1" lang="ja-JP" altLang="en-US" sz="1300">
              <a:latin typeface="+mn-ea"/>
              <a:ea typeface="+mn-ea"/>
            </a:rPr>
            <a:t>　今後も保育需要等の動向を注視しつつ、扶助費の適正な執行に努めていく。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56243</xdr:rowOff>
    </xdr:from>
    <xdr:to>
      <xdr:col>7</xdr:col>
      <xdr:colOff>15875</xdr:colOff>
      <xdr:row>61</xdr:row>
      <xdr:rowOff>80735</xdr:rowOff>
    </xdr:to>
    <xdr:cxnSp macro="">
      <xdr:nvCxnSpPr>
        <xdr:cNvPr id="187" name="直線コネクタ 186"/>
        <xdr:cNvCxnSpPr/>
      </xdr:nvCxnSpPr>
      <xdr:spPr>
        <a:xfrm flipV="1">
          <a:off x="4826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8"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9" name="直線コネクタ 188"/>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142620</xdr:rowOff>
    </xdr:from>
    <xdr:ext cx="762000" cy="259045"/>
    <xdr:sp macro="" textlink="">
      <xdr:nvSpPr>
        <xdr:cNvPr id="190" name="扶助費最大値テキスト"/>
        <xdr:cNvSpPr txBox="1"/>
      </xdr:nvSpPr>
      <xdr:spPr>
        <a:xfrm>
          <a:off x="4914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52</xdr:row>
      <xdr:rowOff>56243</xdr:rowOff>
    </xdr:from>
    <xdr:to>
      <xdr:col>7</xdr:col>
      <xdr:colOff>104775</xdr:colOff>
      <xdr:row>52</xdr:row>
      <xdr:rowOff>56243</xdr:rowOff>
    </xdr:to>
    <xdr:cxnSp macro="">
      <xdr:nvCxnSpPr>
        <xdr:cNvPr id="191" name="直線コネクタ 190"/>
        <xdr:cNvCxnSpPr/>
      </xdr:nvCxnSpPr>
      <xdr:spPr>
        <a:xfrm>
          <a:off x="4737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162378</xdr:rowOff>
    </xdr:from>
    <xdr:to>
      <xdr:col>7</xdr:col>
      <xdr:colOff>15875</xdr:colOff>
      <xdr:row>60</xdr:row>
      <xdr:rowOff>67128</xdr:rowOff>
    </xdr:to>
    <xdr:cxnSp macro="">
      <xdr:nvCxnSpPr>
        <xdr:cNvPr id="192" name="直線コネクタ 191"/>
        <xdr:cNvCxnSpPr/>
      </xdr:nvCxnSpPr>
      <xdr:spPr>
        <a:xfrm flipV="1">
          <a:off x="3987800" y="10277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81842</xdr:rowOff>
    </xdr:from>
    <xdr:ext cx="762000" cy="259045"/>
    <xdr:sp macro="" textlink="">
      <xdr:nvSpPr>
        <xdr:cNvPr id="193" name="扶助費平均値テキスト"/>
        <xdr:cNvSpPr txBox="1"/>
      </xdr:nvSpPr>
      <xdr:spPr>
        <a:xfrm>
          <a:off x="4914900" y="9854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194" name="フローチャート : 判断 193"/>
        <xdr:cNvSpPr/>
      </xdr:nvSpPr>
      <xdr:spPr>
        <a:xfrm>
          <a:off x="47752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64407</xdr:rowOff>
    </xdr:from>
    <xdr:to>
      <xdr:col>5</xdr:col>
      <xdr:colOff>549275</xdr:colOff>
      <xdr:row>60</xdr:row>
      <xdr:rowOff>67128</xdr:rowOff>
    </xdr:to>
    <xdr:cxnSp macro="">
      <xdr:nvCxnSpPr>
        <xdr:cNvPr id="195" name="直線コネクタ 194"/>
        <xdr:cNvCxnSpPr/>
      </xdr:nvCxnSpPr>
      <xdr:spPr>
        <a:xfrm>
          <a:off x="3098800" y="10179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160565</xdr:rowOff>
    </xdr:from>
    <xdr:to>
      <xdr:col>5</xdr:col>
      <xdr:colOff>600075</xdr:colOff>
      <xdr:row>58</xdr:row>
      <xdr:rowOff>90715</xdr:rowOff>
    </xdr:to>
    <xdr:sp macro="" textlink="">
      <xdr:nvSpPr>
        <xdr:cNvPr id="196" name="フローチャート : 判断 195"/>
        <xdr:cNvSpPr/>
      </xdr:nvSpPr>
      <xdr:spPr>
        <a:xfrm>
          <a:off x="3937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100892</xdr:rowOff>
    </xdr:from>
    <xdr:ext cx="736600" cy="259045"/>
    <xdr:sp macro="" textlink="">
      <xdr:nvSpPr>
        <xdr:cNvPr id="197" name="テキスト ボックス 196"/>
        <xdr:cNvSpPr txBox="1"/>
      </xdr:nvSpPr>
      <xdr:spPr>
        <a:xfrm>
          <a:off x="3606800" y="970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59</xdr:row>
      <xdr:rowOff>64407</xdr:rowOff>
    </xdr:to>
    <xdr:cxnSp macro="">
      <xdr:nvCxnSpPr>
        <xdr:cNvPr id="198" name="直線コネクタ 197"/>
        <xdr:cNvCxnSpPr/>
      </xdr:nvCxnSpPr>
      <xdr:spPr>
        <a:xfrm>
          <a:off x="2209800" y="1014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59</xdr:row>
      <xdr:rowOff>42635</xdr:rowOff>
    </xdr:to>
    <xdr:cxnSp macro="">
      <xdr:nvCxnSpPr>
        <xdr:cNvPr id="201" name="直線コネクタ 200"/>
        <xdr:cNvCxnSpPr/>
      </xdr:nvCxnSpPr>
      <xdr:spPr>
        <a:xfrm flipV="1">
          <a:off x="1320800" y="10147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2" name="フローチャート :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04" name="フローチャート : 判断 203"/>
        <xdr:cNvSpPr/>
      </xdr:nvSpPr>
      <xdr:spPr>
        <a:xfrm>
          <a:off x="1270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152599</xdr:rowOff>
    </xdr:from>
    <xdr:ext cx="762000" cy="259045"/>
    <xdr:sp macro="" textlink="">
      <xdr:nvSpPr>
        <xdr:cNvPr id="205" name="テキスト ボックス 204"/>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111578</xdr:rowOff>
    </xdr:from>
    <xdr:to>
      <xdr:col>7</xdr:col>
      <xdr:colOff>66675</xdr:colOff>
      <xdr:row>60</xdr:row>
      <xdr:rowOff>41728</xdr:rowOff>
    </xdr:to>
    <xdr:sp macro="" textlink="">
      <xdr:nvSpPr>
        <xdr:cNvPr id="211" name="円/楕円 210"/>
        <xdr:cNvSpPr/>
      </xdr:nvSpPr>
      <xdr:spPr>
        <a:xfrm>
          <a:off x="4775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83655</xdr:rowOff>
    </xdr:from>
    <xdr:ext cx="762000" cy="259045"/>
    <xdr:sp macro="" textlink="">
      <xdr:nvSpPr>
        <xdr:cNvPr id="212" name="扶助費該当値テキスト"/>
        <xdr:cNvSpPr txBox="1"/>
      </xdr:nvSpPr>
      <xdr:spPr>
        <a:xfrm>
          <a:off x="4914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16328</xdr:rowOff>
    </xdr:from>
    <xdr:to>
      <xdr:col>5</xdr:col>
      <xdr:colOff>600075</xdr:colOff>
      <xdr:row>60</xdr:row>
      <xdr:rowOff>117928</xdr:rowOff>
    </xdr:to>
    <xdr:sp macro="" textlink="">
      <xdr:nvSpPr>
        <xdr:cNvPr id="213" name="円/楕円 212"/>
        <xdr:cNvSpPr/>
      </xdr:nvSpPr>
      <xdr:spPr>
        <a:xfrm>
          <a:off x="3937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102705</xdr:rowOff>
    </xdr:from>
    <xdr:ext cx="736600" cy="259045"/>
    <xdr:sp macro="" textlink="">
      <xdr:nvSpPr>
        <xdr:cNvPr id="214" name="テキスト ボックス 213"/>
        <xdr:cNvSpPr txBox="1"/>
      </xdr:nvSpPr>
      <xdr:spPr>
        <a:xfrm>
          <a:off x="3606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13607</xdr:rowOff>
    </xdr:from>
    <xdr:to>
      <xdr:col>4</xdr:col>
      <xdr:colOff>396875</xdr:colOff>
      <xdr:row>59</xdr:row>
      <xdr:rowOff>115207</xdr:rowOff>
    </xdr:to>
    <xdr:sp macro="" textlink="">
      <xdr:nvSpPr>
        <xdr:cNvPr id="215" name="円/楕円 214"/>
        <xdr:cNvSpPr/>
      </xdr:nvSpPr>
      <xdr:spPr>
        <a:xfrm>
          <a:off x="3048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99984</xdr:rowOff>
    </xdr:from>
    <xdr:ext cx="762000" cy="259045"/>
    <xdr:sp macro="" textlink="">
      <xdr:nvSpPr>
        <xdr:cNvPr id="216" name="テキスト ボックス 215"/>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152400</xdr:rowOff>
    </xdr:from>
    <xdr:to>
      <xdr:col>3</xdr:col>
      <xdr:colOff>193675</xdr:colOff>
      <xdr:row>59</xdr:row>
      <xdr:rowOff>82550</xdr:rowOff>
    </xdr:to>
    <xdr:sp macro="" textlink="">
      <xdr:nvSpPr>
        <xdr:cNvPr id="217" name="円/楕円 216"/>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67327</xdr:rowOff>
    </xdr:from>
    <xdr:ext cx="762000" cy="259045"/>
    <xdr:sp macro="" textlink="">
      <xdr:nvSpPr>
        <xdr:cNvPr id="218" name="テキスト ボックス 217"/>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163285</xdr:rowOff>
    </xdr:from>
    <xdr:to>
      <xdr:col>1</xdr:col>
      <xdr:colOff>676275</xdr:colOff>
      <xdr:row>59</xdr:row>
      <xdr:rowOff>93435</xdr:rowOff>
    </xdr:to>
    <xdr:sp macro="" textlink="">
      <xdr:nvSpPr>
        <xdr:cNvPr id="219" name="円/楕円 218"/>
        <xdr:cNvSpPr/>
      </xdr:nvSpPr>
      <xdr:spPr>
        <a:xfrm>
          <a:off x="1270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78212</xdr:rowOff>
    </xdr:from>
    <xdr:ext cx="762000" cy="259045"/>
    <xdr:sp macro="" textlink="">
      <xdr:nvSpPr>
        <xdr:cNvPr id="220" name="テキスト ボックス 219"/>
        <xdr:cNvSpPr txBox="1"/>
      </xdr:nvSpPr>
      <xdr:spPr>
        <a:xfrm>
          <a:off x="939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mn-ea"/>
              <a:ea typeface="+mn-ea"/>
            </a:rPr>
            <a:t>　財調交付金や地方消費税交付金などの減少により、分母が減少したものの、国保会計、介護会計繰出金などの減少により、分子も減少したため、</a:t>
          </a:r>
          <a:r>
            <a:rPr kumimoji="1" lang="en-US" altLang="ja-JP" sz="1300" baseline="0">
              <a:latin typeface="+mn-ea"/>
              <a:ea typeface="+mn-ea"/>
            </a:rPr>
            <a:t>0.2</a:t>
          </a:r>
          <a:r>
            <a:rPr kumimoji="1" lang="ja-JP" altLang="en-US" sz="1300" baseline="0">
              <a:latin typeface="+mn-ea"/>
              <a:ea typeface="+mn-ea"/>
            </a:rPr>
            <a:t>ポイントの減少となった。</a:t>
          </a:r>
          <a:endParaRPr kumimoji="1" lang="en-US" altLang="ja-JP" sz="1300" baseline="0">
            <a:latin typeface="+mn-ea"/>
            <a:ea typeface="+mn-ea"/>
          </a:endParaRPr>
        </a:p>
        <a:p>
          <a:r>
            <a:rPr kumimoji="1" lang="ja-JP" altLang="en-US" sz="1300" baseline="0">
              <a:latin typeface="+mn-ea"/>
              <a:ea typeface="+mn-ea"/>
            </a:rPr>
            <a:t>　今後も、国民健康保険事業会計に係る赤字補填的繰出といった普通会計の負担をこれまで以上に減らしていくよう努める。</a:t>
          </a:r>
          <a:endParaRPr kumimoji="1" lang="ja-JP" altLang="en-US" sz="13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149860</xdr:rowOff>
    </xdr:from>
    <xdr:to>
      <xdr:col>24</xdr:col>
      <xdr:colOff>31750</xdr:colOff>
      <xdr:row>60</xdr:row>
      <xdr:rowOff>149860</xdr:rowOff>
    </xdr:to>
    <xdr:cxnSp macro="">
      <xdr:nvCxnSpPr>
        <xdr:cNvPr id="246" name="直線コネクタ 245"/>
        <xdr:cNvCxnSpPr/>
      </xdr:nvCxnSpPr>
      <xdr:spPr>
        <a:xfrm flipV="1">
          <a:off x="16510000" y="9065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7"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8" name="直線コネクタ 247"/>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64787</xdr:rowOff>
    </xdr:from>
    <xdr:ext cx="762000" cy="259045"/>
    <xdr:sp macro="" textlink="">
      <xdr:nvSpPr>
        <xdr:cNvPr id="249"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52</xdr:row>
      <xdr:rowOff>149860</xdr:rowOff>
    </xdr:from>
    <xdr:to>
      <xdr:col>24</xdr:col>
      <xdr:colOff>120650</xdr:colOff>
      <xdr:row>52</xdr:row>
      <xdr:rowOff>149860</xdr:rowOff>
    </xdr:to>
    <xdr:cxnSp macro="">
      <xdr:nvCxnSpPr>
        <xdr:cNvPr id="250" name="直線コネクタ 249"/>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35560</xdr:rowOff>
    </xdr:to>
    <xdr:cxnSp macro="">
      <xdr:nvCxnSpPr>
        <xdr:cNvPr id="251" name="直線コネクタ 250"/>
        <xdr:cNvCxnSpPr/>
      </xdr:nvCxnSpPr>
      <xdr:spPr>
        <a:xfrm flipV="1">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2557</xdr:rowOff>
    </xdr:from>
    <xdr:ext cx="762000" cy="259045"/>
    <xdr:sp macro="" textlink="">
      <xdr:nvSpPr>
        <xdr:cNvPr id="252" name="その他平均値テキスト"/>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53" name="フローチャート : 判断 252"/>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59</xdr:row>
      <xdr:rowOff>24130</xdr:rowOff>
    </xdr:to>
    <xdr:cxnSp macro="">
      <xdr:nvCxnSpPr>
        <xdr:cNvPr id="254" name="直線コネクタ 253"/>
        <xdr:cNvCxnSpPr/>
      </xdr:nvCxnSpPr>
      <xdr:spPr>
        <a:xfrm flipV="1">
          <a:off x="14782800" y="99796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5" name="フローチャート : 判断 254"/>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6" name="テキスト ボックス 255"/>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59</xdr:row>
      <xdr:rowOff>24130</xdr:rowOff>
    </xdr:to>
    <xdr:cxnSp macro="">
      <xdr:nvCxnSpPr>
        <xdr:cNvPr id="257" name="直線コネクタ 256"/>
        <xdr:cNvCxnSpPr/>
      </xdr:nvCxnSpPr>
      <xdr:spPr>
        <a:xfrm>
          <a:off x="13893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8" name="フローチャート :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58420</xdr:rowOff>
    </xdr:to>
    <xdr:cxnSp macro="">
      <xdr:nvCxnSpPr>
        <xdr:cNvPr id="260" name="直線コネクタ 259"/>
        <xdr:cNvCxnSpPr/>
      </xdr:nvCxnSpPr>
      <xdr:spPr>
        <a:xfrm flipV="1">
          <a:off x="13004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xdr:rowOff>
    </xdr:from>
    <xdr:to>
      <xdr:col>20</xdr:col>
      <xdr:colOff>209550</xdr:colOff>
      <xdr:row>58</xdr:row>
      <xdr:rowOff>109220</xdr:rowOff>
    </xdr:to>
    <xdr:sp macro="" textlink="">
      <xdr:nvSpPr>
        <xdr:cNvPr id="261" name="フローチャート : 判断 260"/>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62" name="テキスト ボックス 261"/>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63" name="フローチャート : 判断 262"/>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119397</xdr:rowOff>
    </xdr:from>
    <xdr:ext cx="762000" cy="259045"/>
    <xdr:sp macro="" textlink="">
      <xdr:nvSpPr>
        <xdr:cNvPr id="264" name="テキスト ボックス 263"/>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0" name="円/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127017</xdr:rowOff>
    </xdr:from>
    <xdr:ext cx="762000" cy="259045"/>
    <xdr:sp macro="" textlink="">
      <xdr:nvSpPr>
        <xdr:cNvPr id="271" name="その他該当値テキスト"/>
        <xdr:cNvSpPr txBox="1"/>
      </xdr:nvSpPr>
      <xdr:spPr>
        <a:xfrm>
          <a:off x="16598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72" name="円/楕円 271"/>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3" name="テキスト ボックス 272"/>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74" name="円/楕円 273"/>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75" name="テキスト ボックス 274"/>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77" name="テキスト ボックス 276"/>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8" name="円/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待機児童対策に力を入れたことなどから、前年度と比較して、</a:t>
          </a:r>
          <a:r>
            <a:rPr kumimoji="1" lang="en-US" altLang="ja-JP" sz="1300">
              <a:latin typeface="+mn-ea"/>
              <a:ea typeface="+mn-ea"/>
            </a:rPr>
            <a:t>0.3</a:t>
          </a:r>
          <a:r>
            <a:rPr kumimoji="1" lang="ja-JP" altLang="en-US" sz="1300">
              <a:latin typeface="+mn-ea"/>
              <a:ea typeface="+mn-ea"/>
            </a:rPr>
            <a:t>ポイント減少したものの、類似団体内平均値を</a:t>
          </a:r>
          <a:r>
            <a:rPr kumimoji="1" lang="en-US" altLang="ja-JP" sz="1300">
              <a:latin typeface="+mn-ea"/>
              <a:ea typeface="+mn-ea"/>
            </a:rPr>
            <a:t>0.2</a:t>
          </a:r>
          <a:r>
            <a:rPr kumimoji="1" lang="ja-JP" altLang="en-US" sz="1300">
              <a:latin typeface="+mn-ea"/>
              <a:ea typeface="+mn-ea"/>
            </a:rPr>
            <a:t>ポイント上回っている。</a:t>
          </a:r>
          <a:endParaRPr kumimoji="1" lang="en-US" altLang="ja-JP" sz="1300">
            <a:latin typeface="+mn-ea"/>
            <a:ea typeface="+mn-ea"/>
          </a:endParaRPr>
        </a:p>
        <a:p>
          <a:r>
            <a:rPr kumimoji="1" lang="ja-JP" altLang="en-US" sz="1300">
              <a:latin typeface="+mn-ea"/>
              <a:ea typeface="+mn-ea"/>
            </a:rPr>
            <a:t>　今後も、効率的な事業運営に努め、適正な執行を行っていく。</a:t>
          </a:r>
          <a:endParaRPr kumimoji="1" lang="en-US" altLang="ja-JP"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39</xdr:row>
      <xdr:rowOff>107950</xdr:rowOff>
    </xdr:to>
    <xdr:cxnSp macro="">
      <xdr:nvCxnSpPr>
        <xdr:cNvPr id="307" name="直線コネクタ 306"/>
        <xdr:cNvCxnSpPr/>
      </xdr:nvCxnSpPr>
      <xdr:spPr>
        <a:xfrm flipV="1">
          <a:off x="16510000" y="57658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80027</xdr:rowOff>
    </xdr:from>
    <xdr:ext cx="762000" cy="259045"/>
    <xdr:sp macro="" textlink="">
      <xdr:nvSpPr>
        <xdr:cNvPr id="308" name="補助費等最小値テキスト"/>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39</xdr:row>
      <xdr:rowOff>107950</xdr:rowOff>
    </xdr:from>
    <xdr:to>
      <xdr:col>24</xdr:col>
      <xdr:colOff>120650</xdr:colOff>
      <xdr:row>39</xdr:row>
      <xdr:rowOff>107950</xdr:rowOff>
    </xdr:to>
    <xdr:cxnSp macro="">
      <xdr:nvCxnSpPr>
        <xdr:cNvPr id="309" name="直線コネクタ 308"/>
        <xdr:cNvCxnSpPr/>
      </xdr:nvCxnSpPr>
      <xdr:spPr>
        <a:xfrm>
          <a:off x="16421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10"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1" name="直線コネクタ 310"/>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146050</xdr:rowOff>
    </xdr:to>
    <xdr:cxnSp macro="">
      <xdr:nvCxnSpPr>
        <xdr:cNvPr id="312" name="直線コネクタ 311"/>
        <xdr:cNvCxnSpPr/>
      </xdr:nvCxnSpPr>
      <xdr:spPr>
        <a:xfrm flipV="1">
          <a:off x="15671800" y="6375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146050</xdr:rowOff>
    </xdr:from>
    <xdr:to>
      <xdr:col>22</xdr:col>
      <xdr:colOff>565150</xdr:colOff>
      <xdr:row>40</xdr:row>
      <xdr:rowOff>12700</xdr:rowOff>
    </xdr:to>
    <xdr:cxnSp macro="">
      <xdr:nvCxnSpPr>
        <xdr:cNvPr id="315" name="直線コネクタ 314"/>
        <xdr:cNvCxnSpPr/>
      </xdr:nvCxnSpPr>
      <xdr:spPr>
        <a:xfrm flipV="1">
          <a:off x="14782800" y="64897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152400</xdr:rowOff>
    </xdr:from>
    <xdr:to>
      <xdr:col>22</xdr:col>
      <xdr:colOff>615950</xdr:colOff>
      <xdr:row>37</xdr:row>
      <xdr:rowOff>82550</xdr:rowOff>
    </xdr:to>
    <xdr:sp macro="" textlink="">
      <xdr:nvSpPr>
        <xdr:cNvPr id="316" name="フローチャート : 判断 315"/>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92727</xdr:rowOff>
    </xdr:from>
    <xdr:ext cx="736600" cy="259045"/>
    <xdr:sp macro="" textlink="">
      <xdr:nvSpPr>
        <xdr:cNvPr id="317" name="テキスト ボックス 316"/>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xdr:rowOff>
    </xdr:from>
    <xdr:to>
      <xdr:col>21</xdr:col>
      <xdr:colOff>361950</xdr:colOff>
      <xdr:row>40</xdr:row>
      <xdr:rowOff>127000</xdr:rowOff>
    </xdr:to>
    <xdr:cxnSp macro="">
      <xdr:nvCxnSpPr>
        <xdr:cNvPr id="318" name="直線コネクタ 317"/>
        <xdr:cNvCxnSpPr/>
      </xdr:nvCxnSpPr>
      <xdr:spPr>
        <a:xfrm flipV="1">
          <a:off x="13893800" y="687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39</xdr:row>
      <xdr:rowOff>95250</xdr:rowOff>
    </xdr:from>
    <xdr:to>
      <xdr:col>21</xdr:col>
      <xdr:colOff>412750</xdr:colOff>
      <xdr:row>40</xdr:row>
      <xdr:rowOff>25400</xdr:rowOff>
    </xdr:to>
    <xdr:sp macro="" textlink="">
      <xdr:nvSpPr>
        <xdr:cNvPr id="319" name="フローチャート : 判断 318"/>
        <xdr:cNvSpPr/>
      </xdr:nvSpPr>
      <xdr:spPr>
        <a:xfrm>
          <a:off x="14732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35577</xdr:rowOff>
    </xdr:from>
    <xdr:ext cx="762000" cy="259045"/>
    <xdr:sp macro="" textlink="">
      <xdr:nvSpPr>
        <xdr:cNvPr id="320" name="テキスト ボックス 319"/>
        <xdr:cNvSpPr txBox="1"/>
      </xdr:nvSpPr>
      <xdr:spPr>
        <a:xfrm>
          <a:off x="14401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127000</xdr:rowOff>
    </xdr:from>
    <xdr:to>
      <xdr:col>20</xdr:col>
      <xdr:colOff>158750</xdr:colOff>
      <xdr:row>40</xdr:row>
      <xdr:rowOff>165100</xdr:rowOff>
    </xdr:to>
    <xdr:cxnSp macro="">
      <xdr:nvCxnSpPr>
        <xdr:cNvPr id="321" name="直線コネクタ 320"/>
        <xdr:cNvCxnSpPr/>
      </xdr:nvCxnSpPr>
      <xdr:spPr>
        <a:xfrm flipV="1">
          <a:off x="13004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40</xdr:row>
      <xdr:rowOff>76200</xdr:rowOff>
    </xdr:from>
    <xdr:to>
      <xdr:col>20</xdr:col>
      <xdr:colOff>209550</xdr:colOff>
      <xdr:row>41</xdr:row>
      <xdr:rowOff>6350</xdr:rowOff>
    </xdr:to>
    <xdr:sp macro="" textlink="">
      <xdr:nvSpPr>
        <xdr:cNvPr id="322" name="フローチャート : 判断 321"/>
        <xdr:cNvSpPr/>
      </xdr:nvSpPr>
      <xdr:spPr>
        <a:xfrm>
          <a:off x="13843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16527</xdr:rowOff>
    </xdr:from>
    <xdr:ext cx="762000" cy="259045"/>
    <xdr:sp macro="" textlink="">
      <xdr:nvSpPr>
        <xdr:cNvPr id="323" name="テキスト ボックス 322"/>
        <xdr:cNvSpPr txBox="1"/>
      </xdr:nvSpPr>
      <xdr:spPr>
        <a:xfrm>
          <a:off x="13512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590550</xdr:colOff>
      <xdr:row>41</xdr:row>
      <xdr:rowOff>19050</xdr:rowOff>
    </xdr:from>
    <xdr:to>
      <xdr:col>19</xdr:col>
      <xdr:colOff>6350</xdr:colOff>
      <xdr:row>41</xdr:row>
      <xdr:rowOff>120650</xdr:rowOff>
    </xdr:to>
    <xdr:sp macro="" textlink="">
      <xdr:nvSpPr>
        <xdr:cNvPr id="324" name="フローチャート : 判断 323"/>
        <xdr:cNvSpPr/>
      </xdr:nvSpPr>
      <xdr:spPr>
        <a:xfrm>
          <a:off x="12954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105427</xdr:rowOff>
    </xdr:from>
    <xdr:ext cx="762000" cy="259045"/>
    <xdr:sp macro="" textlink="">
      <xdr:nvSpPr>
        <xdr:cNvPr id="325" name="テキスト ボックス 324"/>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31" name="円/楕円 330"/>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124477</xdr:rowOff>
    </xdr:from>
    <xdr:ext cx="762000" cy="259045"/>
    <xdr:sp macro="" textlink="">
      <xdr:nvSpPr>
        <xdr:cNvPr id="332"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95250</xdr:rowOff>
    </xdr:from>
    <xdr:to>
      <xdr:col>22</xdr:col>
      <xdr:colOff>615950</xdr:colOff>
      <xdr:row>38</xdr:row>
      <xdr:rowOff>25400</xdr:rowOff>
    </xdr:to>
    <xdr:sp macro="" textlink="">
      <xdr:nvSpPr>
        <xdr:cNvPr id="333" name="円/楕円 332"/>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34" name="テキスト ボックス 333"/>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133350</xdr:rowOff>
    </xdr:from>
    <xdr:to>
      <xdr:col>21</xdr:col>
      <xdr:colOff>412750</xdr:colOff>
      <xdr:row>40</xdr:row>
      <xdr:rowOff>63500</xdr:rowOff>
    </xdr:to>
    <xdr:sp macro="" textlink="">
      <xdr:nvSpPr>
        <xdr:cNvPr id="335" name="円/楕円 334"/>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48277</xdr:rowOff>
    </xdr:from>
    <xdr:ext cx="762000" cy="259045"/>
    <xdr:sp macro="" textlink="">
      <xdr:nvSpPr>
        <xdr:cNvPr id="336" name="テキスト ボックス 335"/>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76200</xdr:rowOff>
    </xdr:from>
    <xdr:to>
      <xdr:col>20</xdr:col>
      <xdr:colOff>209550</xdr:colOff>
      <xdr:row>41</xdr:row>
      <xdr:rowOff>6350</xdr:rowOff>
    </xdr:to>
    <xdr:sp macro="" textlink="">
      <xdr:nvSpPr>
        <xdr:cNvPr id="337" name="円/楕円 336"/>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162577</xdr:rowOff>
    </xdr:from>
    <xdr:ext cx="762000" cy="259045"/>
    <xdr:sp macro="" textlink="">
      <xdr:nvSpPr>
        <xdr:cNvPr id="338" name="テキスト ボックス 337"/>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114300</xdr:rowOff>
    </xdr:from>
    <xdr:to>
      <xdr:col>19</xdr:col>
      <xdr:colOff>6350</xdr:colOff>
      <xdr:row>41</xdr:row>
      <xdr:rowOff>44450</xdr:rowOff>
    </xdr:to>
    <xdr:sp macro="" textlink="">
      <xdr:nvSpPr>
        <xdr:cNvPr id="339" name="円/楕円 338"/>
        <xdr:cNvSpPr/>
      </xdr:nvSpPr>
      <xdr:spPr>
        <a:xfrm>
          <a:off x="12954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54627</xdr:rowOff>
    </xdr:from>
    <xdr:ext cx="762000" cy="259045"/>
    <xdr:sp macro="" textlink="">
      <xdr:nvSpPr>
        <xdr:cNvPr id="340" name="テキスト ボックス 339"/>
        <xdr:cNvSpPr txBox="1"/>
      </xdr:nvSpPr>
      <xdr:spPr>
        <a:xfrm>
          <a:off x="12623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類似団体内平均値を若干上回ったものの、</a:t>
          </a:r>
          <a:r>
            <a:rPr kumimoji="1" lang="ja-JP" altLang="ja-JP" sz="1300">
              <a:solidFill>
                <a:schemeClr val="dk1"/>
              </a:solidFill>
              <a:effectLst/>
              <a:latin typeface="+mn-lt"/>
              <a:ea typeface="+mn-ea"/>
              <a:cs typeface="+mn-cs"/>
            </a:rPr>
            <a:t>起債の償還は順調に進んでおり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ea"/>
              <a:ea typeface="+mn-ea"/>
              <a:cs typeface="+mn-cs"/>
            </a:rPr>
            <a:t>満期一括償還の皆減により、前年度と比較して、</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ポイント低下した。</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今後も、公共施設の整備等による起債の活用が見込まれるため、将来の財政負担を考慮しながら、引き続き公債費の</a:t>
          </a:r>
          <a:r>
            <a:rPr kumimoji="1" lang="ja-JP" altLang="en-US" sz="1300">
              <a:solidFill>
                <a:schemeClr val="dk1"/>
              </a:solidFill>
              <a:effectLst/>
              <a:latin typeface="+mn-ea"/>
              <a:ea typeface="+mn-ea"/>
              <a:cs typeface="+mn-cs"/>
            </a:rPr>
            <a:t>適正</a:t>
          </a:r>
          <a:r>
            <a:rPr kumimoji="1" lang="ja-JP" altLang="ja-JP" sz="1300">
              <a:solidFill>
                <a:schemeClr val="dk1"/>
              </a:solidFill>
              <a:effectLst/>
              <a:latin typeface="+mn-ea"/>
              <a:ea typeface="+mn-ea"/>
              <a:cs typeface="+mn-cs"/>
            </a:rPr>
            <a:t>管理に努めていく。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81</xdr:row>
      <xdr:rowOff>138430</xdr:rowOff>
    </xdr:to>
    <xdr:cxnSp macro="">
      <xdr:nvCxnSpPr>
        <xdr:cNvPr id="365" name="直線コネクタ 364"/>
        <xdr:cNvCxnSpPr/>
      </xdr:nvCxnSpPr>
      <xdr:spPr>
        <a:xfrm flipV="1">
          <a:off x="4826000" y="128143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110507</xdr:rowOff>
    </xdr:from>
    <xdr:ext cx="762000" cy="259045"/>
    <xdr:sp macro="" textlink="">
      <xdr:nvSpPr>
        <xdr:cNvPr id="366"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81</xdr:row>
      <xdr:rowOff>138430</xdr:rowOff>
    </xdr:from>
    <xdr:to>
      <xdr:col>7</xdr:col>
      <xdr:colOff>104775</xdr:colOff>
      <xdr:row>81</xdr:row>
      <xdr:rowOff>138430</xdr:rowOff>
    </xdr:to>
    <xdr:cxnSp macro="">
      <xdr:nvCxnSpPr>
        <xdr:cNvPr id="367" name="直線コネクタ 366"/>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8"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9" name="直線コネクタ 368"/>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80</xdr:row>
      <xdr:rowOff>35561</xdr:rowOff>
    </xdr:to>
    <xdr:cxnSp macro="">
      <xdr:nvCxnSpPr>
        <xdr:cNvPr id="370" name="直線コネクタ 369"/>
        <xdr:cNvCxnSpPr/>
      </xdr:nvCxnSpPr>
      <xdr:spPr>
        <a:xfrm flipV="1">
          <a:off x="3987800" y="13340080"/>
          <a:ext cx="8382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1"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2" name="フローチャート : 判断 371"/>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80</xdr:row>
      <xdr:rowOff>35561</xdr:rowOff>
    </xdr:to>
    <xdr:cxnSp macro="">
      <xdr:nvCxnSpPr>
        <xdr:cNvPr id="373" name="直線コネクタ 372"/>
        <xdr:cNvCxnSpPr/>
      </xdr:nvCxnSpPr>
      <xdr:spPr>
        <a:xfrm>
          <a:off x="3098800" y="135458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4" name="フローチャート : 判断 373"/>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5" name="テキスト ボックス 374"/>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92711</xdr:rowOff>
    </xdr:to>
    <xdr:cxnSp macro="">
      <xdr:nvCxnSpPr>
        <xdr:cNvPr id="376" name="直線コネクタ 375"/>
        <xdr:cNvCxnSpPr/>
      </xdr:nvCxnSpPr>
      <xdr:spPr>
        <a:xfrm flipV="1">
          <a:off x="2209800" y="135458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19050</xdr:rowOff>
    </xdr:from>
    <xdr:to>
      <xdr:col>4</xdr:col>
      <xdr:colOff>396875</xdr:colOff>
      <xdr:row>79</xdr:row>
      <xdr:rowOff>120650</xdr:rowOff>
    </xdr:to>
    <xdr:sp macro="" textlink="">
      <xdr:nvSpPr>
        <xdr:cNvPr id="377" name="フローチャート :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78" name="テキスト ボックス 37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80</xdr:row>
      <xdr:rowOff>58420</xdr:rowOff>
    </xdr:to>
    <xdr:cxnSp macro="">
      <xdr:nvCxnSpPr>
        <xdr:cNvPr id="379" name="直線コネクタ 378"/>
        <xdr:cNvCxnSpPr/>
      </xdr:nvCxnSpPr>
      <xdr:spPr>
        <a:xfrm flipV="1">
          <a:off x="1320800" y="136372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64770</xdr:rowOff>
    </xdr:from>
    <xdr:to>
      <xdr:col>3</xdr:col>
      <xdr:colOff>193675</xdr:colOff>
      <xdr:row>79</xdr:row>
      <xdr:rowOff>166370</xdr:rowOff>
    </xdr:to>
    <xdr:sp macro="" textlink="">
      <xdr:nvSpPr>
        <xdr:cNvPr id="380" name="フローチャート : 判断 379"/>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81" name="テキスト ボックス 380"/>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82" name="フローチャート : 判断 381"/>
        <xdr:cNvSpPr/>
      </xdr:nvSpPr>
      <xdr:spPr>
        <a:xfrm>
          <a:off x="12700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83" name="テキスト ボックス 382"/>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9" name="円/楕円 388"/>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90"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156211</xdr:rowOff>
    </xdr:from>
    <xdr:to>
      <xdr:col>5</xdr:col>
      <xdr:colOff>600075</xdr:colOff>
      <xdr:row>80</xdr:row>
      <xdr:rowOff>86361</xdr:rowOff>
    </xdr:to>
    <xdr:sp macro="" textlink="">
      <xdr:nvSpPr>
        <xdr:cNvPr id="391" name="円/楕円 390"/>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71138</xdr:rowOff>
    </xdr:from>
    <xdr:ext cx="736600" cy="259045"/>
    <xdr:sp macro="" textlink="">
      <xdr:nvSpPr>
        <xdr:cNvPr id="392" name="テキスト ボックス 391"/>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93" name="円/楕円 39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62247</xdr:rowOff>
    </xdr:from>
    <xdr:ext cx="762000" cy="259045"/>
    <xdr:sp macro="" textlink="">
      <xdr:nvSpPr>
        <xdr:cNvPr id="394" name="テキスト ボックス 393"/>
        <xdr:cNvSpPr txBox="1"/>
      </xdr:nvSpPr>
      <xdr:spPr>
        <a:xfrm>
          <a:off x="2717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95" name="円/楕円 394"/>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153688</xdr:rowOff>
    </xdr:from>
    <xdr:ext cx="762000" cy="259045"/>
    <xdr:sp macro="" textlink="">
      <xdr:nvSpPr>
        <xdr:cNvPr id="396" name="テキスト ボックス 395"/>
        <xdr:cNvSpPr txBox="1"/>
      </xdr:nvSpPr>
      <xdr:spPr>
        <a:xfrm>
          <a:off x="1828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97" name="円/楕円 396"/>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119397</xdr:rowOff>
    </xdr:from>
    <xdr:ext cx="762000" cy="259045"/>
    <xdr:sp macro="" textlink="">
      <xdr:nvSpPr>
        <xdr:cNvPr id="398" name="テキスト ボックス 397"/>
        <xdr:cNvSpPr txBox="1"/>
      </xdr:nvSpPr>
      <xdr:spPr>
        <a:xfrm>
          <a:off x="939800" y="1349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経常的一般財源等総額が減少し、人件費や物件費などが増加したことにより、前年度と比較して、</a:t>
          </a:r>
          <a:r>
            <a:rPr kumimoji="1" lang="en-US" altLang="ja-JP" sz="1300">
              <a:latin typeface="+mn-ea"/>
              <a:ea typeface="+mn-ea"/>
            </a:rPr>
            <a:t>1.7</a:t>
          </a:r>
          <a:r>
            <a:rPr kumimoji="1" lang="ja-JP" altLang="en-US" sz="1300">
              <a:latin typeface="+mn-ea"/>
              <a:ea typeface="+mn-ea"/>
            </a:rPr>
            <a:t>ポイント上昇しており、類似団体の平均値を上回る状況が続いている。</a:t>
          </a:r>
        </a:p>
        <a:p>
          <a:r>
            <a:rPr kumimoji="1" lang="ja-JP" altLang="en-US" sz="1300">
              <a:latin typeface="+mn-ea"/>
              <a:ea typeface="+mn-ea"/>
            </a:rPr>
            <a:t>　今後も、行財政改革を推進し、時代状況の変化や役割分担の視点等を踏まえた施策の見直しを行うとともに、歳入の確保につとめ、健全な財政運営に向けた取り組みを推進していく。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73661</xdr:rowOff>
    </xdr:to>
    <xdr:cxnSp macro="">
      <xdr:nvCxnSpPr>
        <xdr:cNvPr id="426" name="直線コネクタ 425"/>
        <xdr:cNvCxnSpPr/>
      </xdr:nvCxnSpPr>
      <xdr:spPr>
        <a:xfrm flipV="1">
          <a:off x="16510000" y="126619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45738</xdr:rowOff>
    </xdr:from>
    <xdr:ext cx="762000" cy="259045"/>
    <xdr:sp macro="" textlink="">
      <xdr:nvSpPr>
        <xdr:cNvPr id="42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23</xdr:col>
      <xdr:colOff>628650</xdr:colOff>
      <xdr:row>80</xdr:row>
      <xdr:rowOff>73661</xdr:rowOff>
    </xdr:from>
    <xdr:to>
      <xdr:col>24</xdr:col>
      <xdr:colOff>120650</xdr:colOff>
      <xdr:row>80</xdr:row>
      <xdr:rowOff>73661</xdr:rowOff>
    </xdr:to>
    <xdr:cxnSp macro="">
      <xdr:nvCxnSpPr>
        <xdr:cNvPr id="428" name="直線コネクタ 42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9"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0" name="直線コネクタ 429"/>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157480</xdr:rowOff>
    </xdr:to>
    <xdr:cxnSp macro="">
      <xdr:nvCxnSpPr>
        <xdr:cNvPr id="431" name="直線コネクタ 430"/>
        <xdr:cNvCxnSpPr/>
      </xdr:nvCxnSpPr>
      <xdr:spPr>
        <a:xfrm>
          <a:off x="15671800" y="134010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33" name="フローチャート :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80</xdr:row>
      <xdr:rowOff>35561</xdr:rowOff>
    </xdr:to>
    <xdr:cxnSp macro="">
      <xdr:nvCxnSpPr>
        <xdr:cNvPr id="434" name="直線コネクタ 433"/>
        <xdr:cNvCxnSpPr/>
      </xdr:nvCxnSpPr>
      <xdr:spPr>
        <a:xfrm flipV="1">
          <a:off x="14782800" y="13401039"/>
          <a:ext cx="889000" cy="35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5" name="フローチャート : 判断 434"/>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36" name="テキスト ボックス 435"/>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5080</xdr:rowOff>
    </xdr:from>
    <xdr:to>
      <xdr:col>21</xdr:col>
      <xdr:colOff>361950</xdr:colOff>
      <xdr:row>80</xdr:row>
      <xdr:rowOff>35561</xdr:rowOff>
    </xdr:to>
    <xdr:cxnSp macro="">
      <xdr:nvCxnSpPr>
        <xdr:cNvPr id="437" name="直線コネクタ 436"/>
        <xdr:cNvCxnSpPr/>
      </xdr:nvCxnSpPr>
      <xdr:spPr>
        <a:xfrm>
          <a:off x="13893800" y="13721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110489</xdr:rowOff>
    </xdr:from>
    <xdr:to>
      <xdr:col>21</xdr:col>
      <xdr:colOff>412750</xdr:colOff>
      <xdr:row>78</xdr:row>
      <xdr:rowOff>40639</xdr:rowOff>
    </xdr:to>
    <xdr:sp macro="" textlink="">
      <xdr:nvSpPr>
        <xdr:cNvPr id="438" name="フローチャート :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5080</xdr:rowOff>
    </xdr:from>
    <xdr:to>
      <xdr:col>20</xdr:col>
      <xdr:colOff>158750</xdr:colOff>
      <xdr:row>80</xdr:row>
      <xdr:rowOff>149861</xdr:rowOff>
    </xdr:to>
    <xdr:cxnSp macro="">
      <xdr:nvCxnSpPr>
        <xdr:cNvPr id="440" name="直線コネクタ 439"/>
        <xdr:cNvCxnSpPr/>
      </xdr:nvCxnSpPr>
      <xdr:spPr>
        <a:xfrm flipV="1">
          <a:off x="13004800" y="137210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83820</xdr:rowOff>
    </xdr:from>
    <xdr:to>
      <xdr:col>20</xdr:col>
      <xdr:colOff>209550</xdr:colOff>
      <xdr:row>79</xdr:row>
      <xdr:rowOff>13970</xdr:rowOff>
    </xdr:to>
    <xdr:sp macro="" textlink="">
      <xdr:nvSpPr>
        <xdr:cNvPr id="441" name="フローチャート : 判断 440"/>
        <xdr:cNvSpPr/>
      </xdr:nvSpPr>
      <xdr:spPr>
        <a:xfrm>
          <a:off x="13843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24147</xdr:rowOff>
    </xdr:from>
    <xdr:ext cx="762000" cy="259045"/>
    <xdr:sp macro="" textlink="">
      <xdr:nvSpPr>
        <xdr:cNvPr id="442" name="テキスト ボックス 441"/>
        <xdr:cNvSpPr txBox="1"/>
      </xdr:nvSpPr>
      <xdr:spPr>
        <a:xfrm>
          <a:off x="13512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3" name="フローチャート : 判断 442"/>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35577</xdr:rowOff>
    </xdr:from>
    <xdr:ext cx="762000" cy="259045"/>
    <xdr:sp macro="" textlink="">
      <xdr:nvSpPr>
        <xdr:cNvPr id="444" name="テキスト ボックス 443"/>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106680</xdr:rowOff>
    </xdr:from>
    <xdr:to>
      <xdr:col>24</xdr:col>
      <xdr:colOff>82550</xdr:colOff>
      <xdr:row>79</xdr:row>
      <xdr:rowOff>36830</xdr:rowOff>
    </xdr:to>
    <xdr:sp macro="" textlink="">
      <xdr:nvSpPr>
        <xdr:cNvPr id="450" name="円/楕円 449"/>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78757</xdr:rowOff>
    </xdr:from>
    <xdr:ext cx="762000" cy="259045"/>
    <xdr:sp macro="" textlink="">
      <xdr:nvSpPr>
        <xdr:cNvPr id="451"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52" name="円/楕円 451"/>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3" name="テキスト ボックス 452"/>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156211</xdr:rowOff>
    </xdr:from>
    <xdr:to>
      <xdr:col>21</xdr:col>
      <xdr:colOff>412750</xdr:colOff>
      <xdr:row>80</xdr:row>
      <xdr:rowOff>86361</xdr:rowOff>
    </xdr:to>
    <xdr:sp macro="" textlink="">
      <xdr:nvSpPr>
        <xdr:cNvPr id="454" name="円/楕円 453"/>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71138</xdr:rowOff>
    </xdr:from>
    <xdr:ext cx="762000" cy="259045"/>
    <xdr:sp macro="" textlink="">
      <xdr:nvSpPr>
        <xdr:cNvPr id="455" name="テキスト ボックス 454"/>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125730</xdr:rowOff>
    </xdr:from>
    <xdr:to>
      <xdr:col>20</xdr:col>
      <xdr:colOff>209550</xdr:colOff>
      <xdr:row>80</xdr:row>
      <xdr:rowOff>55880</xdr:rowOff>
    </xdr:to>
    <xdr:sp macro="" textlink="">
      <xdr:nvSpPr>
        <xdr:cNvPr id="456" name="円/楕円 455"/>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40657</xdr:rowOff>
    </xdr:from>
    <xdr:ext cx="762000" cy="259045"/>
    <xdr:sp macro="" textlink="">
      <xdr:nvSpPr>
        <xdr:cNvPr id="457" name="テキスト ボックス 456"/>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99061</xdr:rowOff>
    </xdr:from>
    <xdr:to>
      <xdr:col>19</xdr:col>
      <xdr:colOff>6350</xdr:colOff>
      <xdr:row>81</xdr:row>
      <xdr:rowOff>29211</xdr:rowOff>
    </xdr:to>
    <xdr:sp macro="" textlink="">
      <xdr:nvSpPr>
        <xdr:cNvPr id="458" name="円/楕円 457"/>
        <xdr:cNvSpPr/>
      </xdr:nvSpPr>
      <xdr:spPr>
        <a:xfrm>
          <a:off x="12954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13988</xdr:rowOff>
    </xdr:from>
    <xdr:ext cx="762000" cy="259045"/>
    <xdr:sp macro="" textlink="">
      <xdr:nvSpPr>
        <xdr:cNvPr id="459" name="テキスト ボックス 458"/>
        <xdr:cNvSpPr txBox="1"/>
      </xdr:nvSpPr>
      <xdr:spPr>
        <a:xfrm>
          <a:off x="12623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東京都荒川区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161290</xdr:rowOff>
    </xdr:from>
    <xdr:to>
      <xdr:col>4</xdr:col>
      <xdr:colOff>1117600</xdr:colOff>
      <xdr:row>19</xdr:row>
      <xdr:rowOff>89901</xdr:rowOff>
    </xdr:to>
    <xdr:cxnSp macro="">
      <xdr:nvCxnSpPr>
        <xdr:cNvPr id="47" name="直線コネクタ 46"/>
        <xdr:cNvCxnSpPr/>
      </xdr:nvCxnSpPr>
      <xdr:spPr bwMode="auto">
        <a:xfrm flipV="1">
          <a:off x="5651500" y="1923415"/>
          <a:ext cx="0" cy="1471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61978</xdr:rowOff>
    </xdr:from>
    <xdr:ext cx="762000" cy="259045"/>
    <xdr:sp macro="" textlink="">
      <xdr:nvSpPr>
        <xdr:cNvPr id="48" name="人口1人当たり決算額の推移最小値テキスト130"/>
        <xdr:cNvSpPr txBox="1"/>
      </xdr:nvSpPr>
      <xdr:spPr>
        <a:xfrm>
          <a:off x="5740400" y="336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49,783</a:t>
          </a:r>
          <a:endParaRPr kumimoji="1" lang="ja-JP" altLang="en-US" sz="1000" b="1">
            <a:latin typeface="ＭＳ Ｐゴシック"/>
          </a:endParaRPr>
        </a:p>
      </xdr:txBody>
    </xdr:sp>
    <xdr:clientData/>
  </xdr:oneCellAnchor>
  <xdr:twoCellAnchor>
    <xdr:from>
      <xdr:col>4</xdr:col>
      <xdr:colOff>1028700</xdr:colOff>
      <xdr:row>19</xdr:row>
      <xdr:rowOff>89901</xdr:rowOff>
    </xdr:from>
    <xdr:to>
      <xdr:col>5</xdr:col>
      <xdr:colOff>73025</xdr:colOff>
      <xdr:row>19</xdr:row>
      <xdr:rowOff>89901</xdr:rowOff>
    </xdr:to>
    <xdr:cxnSp macro="">
      <xdr:nvCxnSpPr>
        <xdr:cNvPr id="49" name="直線コネクタ 48"/>
        <xdr:cNvCxnSpPr/>
      </xdr:nvCxnSpPr>
      <xdr:spPr bwMode="auto">
        <a:xfrm>
          <a:off x="5562600" y="339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76217</xdr:rowOff>
    </xdr:from>
    <xdr:ext cx="762000" cy="259045"/>
    <xdr:sp macro="" textlink="">
      <xdr:nvSpPr>
        <xdr:cNvPr id="50" name="人口1人当たり決算額の推移最大値テキスト130"/>
        <xdr:cNvSpPr txBox="1"/>
      </xdr:nvSpPr>
      <xdr:spPr>
        <a:xfrm>
          <a:off x="5740400" y="16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184,975</a:t>
          </a:r>
          <a:endParaRPr kumimoji="1" lang="ja-JP" altLang="en-US" sz="1000" b="1">
            <a:latin typeface="ＭＳ Ｐゴシック"/>
          </a:endParaRPr>
        </a:p>
      </xdr:txBody>
    </xdr:sp>
    <xdr:clientData/>
  </xdr:oneCellAnchor>
  <xdr:twoCellAnchor>
    <xdr:from>
      <xdr:col>4</xdr:col>
      <xdr:colOff>1028700</xdr:colOff>
      <xdr:row>10</xdr:row>
      <xdr:rowOff>161290</xdr:rowOff>
    </xdr:from>
    <xdr:to>
      <xdr:col>5</xdr:col>
      <xdr:colOff>73025</xdr:colOff>
      <xdr:row>10</xdr:row>
      <xdr:rowOff>161290</xdr:rowOff>
    </xdr:to>
    <xdr:cxnSp macro="">
      <xdr:nvCxnSpPr>
        <xdr:cNvPr id="51" name="直線コネクタ 50"/>
        <xdr:cNvCxnSpPr/>
      </xdr:nvCxnSpPr>
      <xdr:spPr bwMode="auto">
        <a:xfrm>
          <a:off x="5562600" y="1923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131452</xdr:rowOff>
    </xdr:from>
    <xdr:to>
      <xdr:col>4</xdr:col>
      <xdr:colOff>1117600</xdr:colOff>
      <xdr:row>17</xdr:row>
      <xdr:rowOff>136656</xdr:rowOff>
    </xdr:to>
    <xdr:cxnSp macro="">
      <xdr:nvCxnSpPr>
        <xdr:cNvPr id="52" name="直線コネクタ 51"/>
        <xdr:cNvCxnSpPr/>
      </xdr:nvCxnSpPr>
      <xdr:spPr bwMode="auto">
        <a:xfrm flipV="1">
          <a:off x="5003800" y="3093727"/>
          <a:ext cx="647700" cy="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20889</xdr:rowOff>
    </xdr:from>
    <xdr:ext cx="762000" cy="259045"/>
    <xdr:sp macro="" textlink="">
      <xdr:nvSpPr>
        <xdr:cNvPr id="53" name="人口1人当たり決算額の推移平均値テキスト130"/>
        <xdr:cNvSpPr txBox="1"/>
      </xdr:nvSpPr>
      <xdr:spPr>
        <a:xfrm>
          <a:off x="5740400" y="3154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64,641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48812</xdr:rowOff>
    </xdr:from>
    <xdr:to>
      <xdr:col>5</xdr:col>
      <xdr:colOff>34925</xdr:colOff>
      <xdr:row>18</xdr:row>
      <xdr:rowOff>150412</xdr:rowOff>
    </xdr:to>
    <xdr:sp macro="" textlink="">
      <xdr:nvSpPr>
        <xdr:cNvPr id="54" name="フローチャート : 判断 53"/>
        <xdr:cNvSpPr/>
      </xdr:nvSpPr>
      <xdr:spPr bwMode="auto">
        <a:xfrm>
          <a:off x="56007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131474</xdr:rowOff>
    </xdr:from>
    <xdr:to>
      <xdr:col>4</xdr:col>
      <xdr:colOff>469900</xdr:colOff>
      <xdr:row>17</xdr:row>
      <xdr:rowOff>136656</xdr:rowOff>
    </xdr:to>
    <xdr:cxnSp macro="">
      <xdr:nvCxnSpPr>
        <xdr:cNvPr id="55" name="直線コネクタ 54"/>
        <xdr:cNvCxnSpPr/>
      </xdr:nvCxnSpPr>
      <xdr:spPr bwMode="auto">
        <a:xfrm>
          <a:off x="4305300" y="3093749"/>
          <a:ext cx="6985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48594</xdr:rowOff>
    </xdr:from>
    <xdr:to>
      <xdr:col>4</xdr:col>
      <xdr:colOff>520700</xdr:colOff>
      <xdr:row>18</xdr:row>
      <xdr:rowOff>150194</xdr:rowOff>
    </xdr:to>
    <xdr:sp macro="" textlink="">
      <xdr:nvSpPr>
        <xdr:cNvPr id="56" name="フローチャート : 判断 55"/>
        <xdr:cNvSpPr/>
      </xdr:nvSpPr>
      <xdr:spPr bwMode="auto">
        <a:xfrm>
          <a:off x="4953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134971</xdr:rowOff>
    </xdr:from>
    <xdr:ext cx="736600" cy="259045"/>
    <xdr:sp macro="" textlink="">
      <xdr:nvSpPr>
        <xdr:cNvPr id="57" name="テキスト ボックス 56"/>
        <xdr:cNvSpPr txBox="1"/>
      </xdr:nvSpPr>
      <xdr:spPr>
        <a:xfrm>
          <a:off x="4622800" y="32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131474</xdr:rowOff>
    </xdr:from>
    <xdr:to>
      <xdr:col>3</xdr:col>
      <xdr:colOff>904875</xdr:colOff>
      <xdr:row>17</xdr:row>
      <xdr:rowOff>136242</xdr:rowOff>
    </xdr:to>
    <xdr:cxnSp macro="">
      <xdr:nvCxnSpPr>
        <xdr:cNvPr id="58" name="直線コネクタ 57"/>
        <xdr:cNvCxnSpPr/>
      </xdr:nvCxnSpPr>
      <xdr:spPr bwMode="auto">
        <a:xfrm flipV="1">
          <a:off x="3606800" y="3093749"/>
          <a:ext cx="6985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42748</xdr:rowOff>
    </xdr:from>
    <xdr:to>
      <xdr:col>3</xdr:col>
      <xdr:colOff>955675</xdr:colOff>
      <xdr:row>18</xdr:row>
      <xdr:rowOff>144348</xdr:rowOff>
    </xdr:to>
    <xdr:sp macro="" textlink="">
      <xdr:nvSpPr>
        <xdr:cNvPr id="59" name="フローチャート : 判断 58"/>
        <xdr:cNvSpPr/>
      </xdr:nvSpPr>
      <xdr:spPr bwMode="auto">
        <a:xfrm>
          <a:off x="4254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129125</xdr:rowOff>
    </xdr:from>
    <xdr:ext cx="762000" cy="259045"/>
    <xdr:sp macro="" textlink="">
      <xdr:nvSpPr>
        <xdr:cNvPr id="60" name="テキスト ボックス 59"/>
        <xdr:cNvSpPr txBox="1"/>
      </xdr:nvSpPr>
      <xdr:spPr>
        <a:xfrm>
          <a:off x="3924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123321</xdr:rowOff>
    </xdr:from>
    <xdr:to>
      <xdr:col>3</xdr:col>
      <xdr:colOff>206375</xdr:colOff>
      <xdr:row>17</xdr:row>
      <xdr:rowOff>136242</xdr:rowOff>
    </xdr:to>
    <xdr:cxnSp macro="">
      <xdr:nvCxnSpPr>
        <xdr:cNvPr id="61" name="直線コネクタ 60"/>
        <xdr:cNvCxnSpPr/>
      </xdr:nvCxnSpPr>
      <xdr:spPr bwMode="auto">
        <a:xfrm>
          <a:off x="2908300" y="3085596"/>
          <a:ext cx="698500" cy="1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38035</xdr:rowOff>
    </xdr:from>
    <xdr:to>
      <xdr:col>3</xdr:col>
      <xdr:colOff>257175</xdr:colOff>
      <xdr:row>18</xdr:row>
      <xdr:rowOff>139635</xdr:rowOff>
    </xdr:to>
    <xdr:sp macro="" textlink="">
      <xdr:nvSpPr>
        <xdr:cNvPr id="62" name="フローチャート : 判断 61"/>
        <xdr:cNvSpPr/>
      </xdr:nvSpPr>
      <xdr:spPr bwMode="auto">
        <a:xfrm>
          <a:off x="35560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124412</xdr:rowOff>
    </xdr:from>
    <xdr:ext cx="762000" cy="259045"/>
    <xdr:sp macro="" textlink="">
      <xdr:nvSpPr>
        <xdr:cNvPr id="63" name="テキスト ボックス 62"/>
        <xdr:cNvSpPr txBox="1"/>
      </xdr:nvSpPr>
      <xdr:spPr>
        <a:xfrm>
          <a:off x="32258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19888</xdr:rowOff>
    </xdr:from>
    <xdr:to>
      <xdr:col>2</xdr:col>
      <xdr:colOff>692150</xdr:colOff>
      <xdr:row>18</xdr:row>
      <xdr:rowOff>121488</xdr:rowOff>
    </xdr:to>
    <xdr:sp macro="" textlink="">
      <xdr:nvSpPr>
        <xdr:cNvPr id="64" name="フローチャート : 判断 63"/>
        <xdr:cNvSpPr/>
      </xdr:nvSpPr>
      <xdr:spPr bwMode="auto">
        <a:xfrm>
          <a:off x="28575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106265</xdr:rowOff>
    </xdr:from>
    <xdr:ext cx="762000" cy="259045"/>
    <xdr:sp macro="" textlink="">
      <xdr:nvSpPr>
        <xdr:cNvPr id="65" name="テキスト ボックス 64"/>
        <xdr:cNvSpPr txBox="1"/>
      </xdr:nvSpPr>
      <xdr:spPr>
        <a:xfrm>
          <a:off x="2527300" y="32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80652</xdr:rowOff>
    </xdr:from>
    <xdr:to>
      <xdr:col>5</xdr:col>
      <xdr:colOff>34925</xdr:colOff>
      <xdr:row>18</xdr:row>
      <xdr:rowOff>10802</xdr:rowOff>
    </xdr:to>
    <xdr:sp macro="" textlink="">
      <xdr:nvSpPr>
        <xdr:cNvPr id="71" name="円/楕円 70"/>
        <xdr:cNvSpPr/>
      </xdr:nvSpPr>
      <xdr:spPr bwMode="auto">
        <a:xfrm>
          <a:off x="5600700" y="304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97179</xdr:rowOff>
    </xdr:from>
    <xdr:ext cx="762000" cy="259045"/>
    <xdr:sp macro="" textlink="">
      <xdr:nvSpPr>
        <xdr:cNvPr id="72" name="人口1人当たり決算額の推移該当値テキスト130"/>
        <xdr:cNvSpPr txBox="1"/>
      </xdr:nvSpPr>
      <xdr:spPr>
        <a:xfrm>
          <a:off x="5740400" y="288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85856</xdr:rowOff>
    </xdr:from>
    <xdr:to>
      <xdr:col>4</xdr:col>
      <xdr:colOff>520700</xdr:colOff>
      <xdr:row>18</xdr:row>
      <xdr:rowOff>16006</xdr:rowOff>
    </xdr:to>
    <xdr:sp macro="" textlink="">
      <xdr:nvSpPr>
        <xdr:cNvPr id="73" name="円/楕円 72"/>
        <xdr:cNvSpPr/>
      </xdr:nvSpPr>
      <xdr:spPr bwMode="auto">
        <a:xfrm>
          <a:off x="4953000" y="304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26183</xdr:rowOff>
    </xdr:from>
    <xdr:ext cx="736600" cy="259045"/>
    <xdr:sp macro="" textlink="">
      <xdr:nvSpPr>
        <xdr:cNvPr id="74" name="テキスト ボックス 73"/>
        <xdr:cNvSpPr txBox="1"/>
      </xdr:nvSpPr>
      <xdr:spPr>
        <a:xfrm>
          <a:off x="4622800" y="281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80674</xdr:rowOff>
    </xdr:from>
    <xdr:to>
      <xdr:col>3</xdr:col>
      <xdr:colOff>955675</xdr:colOff>
      <xdr:row>18</xdr:row>
      <xdr:rowOff>10824</xdr:rowOff>
    </xdr:to>
    <xdr:sp macro="" textlink="">
      <xdr:nvSpPr>
        <xdr:cNvPr id="75" name="円/楕円 74"/>
        <xdr:cNvSpPr/>
      </xdr:nvSpPr>
      <xdr:spPr bwMode="auto">
        <a:xfrm>
          <a:off x="4254500" y="304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21001</xdr:rowOff>
    </xdr:from>
    <xdr:ext cx="762000" cy="259045"/>
    <xdr:sp macro="" textlink="">
      <xdr:nvSpPr>
        <xdr:cNvPr id="76" name="テキスト ボックス 75"/>
        <xdr:cNvSpPr txBox="1"/>
      </xdr:nvSpPr>
      <xdr:spPr>
        <a:xfrm>
          <a:off x="3924300" y="281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85442</xdr:rowOff>
    </xdr:from>
    <xdr:to>
      <xdr:col>3</xdr:col>
      <xdr:colOff>257175</xdr:colOff>
      <xdr:row>18</xdr:row>
      <xdr:rowOff>15592</xdr:rowOff>
    </xdr:to>
    <xdr:sp macro="" textlink="">
      <xdr:nvSpPr>
        <xdr:cNvPr id="77" name="円/楕円 76"/>
        <xdr:cNvSpPr/>
      </xdr:nvSpPr>
      <xdr:spPr bwMode="auto">
        <a:xfrm>
          <a:off x="3556000" y="304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25769</xdr:rowOff>
    </xdr:from>
    <xdr:ext cx="762000" cy="259045"/>
    <xdr:sp macro="" textlink="">
      <xdr:nvSpPr>
        <xdr:cNvPr id="78" name="テキスト ボックス 77"/>
        <xdr:cNvSpPr txBox="1"/>
      </xdr:nvSpPr>
      <xdr:spPr>
        <a:xfrm>
          <a:off x="3225800" y="281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72521</xdr:rowOff>
    </xdr:from>
    <xdr:to>
      <xdr:col>2</xdr:col>
      <xdr:colOff>692150</xdr:colOff>
      <xdr:row>18</xdr:row>
      <xdr:rowOff>2671</xdr:rowOff>
    </xdr:to>
    <xdr:sp macro="" textlink="">
      <xdr:nvSpPr>
        <xdr:cNvPr id="79" name="円/楕円 78"/>
        <xdr:cNvSpPr/>
      </xdr:nvSpPr>
      <xdr:spPr bwMode="auto">
        <a:xfrm>
          <a:off x="2857500" y="303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12848</xdr:rowOff>
    </xdr:from>
    <xdr:ext cx="762000" cy="259045"/>
    <xdr:sp macro="" textlink="">
      <xdr:nvSpPr>
        <xdr:cNvPr id="80" name="テキスト ボックス 79"/>
        <xdr:cNvSpPr txBox="1"/>
      </xdr:nvSpPr>
      <xdr:spPr>
        <a:xfrm>
          <a:off x="2527300" y="28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188853</xdr:rowOff>
    </xdr:from>
    <xdr:to>
      <xdr:col>4</xdr:col>
      <xdr:colOff>1117600</xdr:colOff>
      <xdr:row>37</xdr:row>
      <xdr:rowOff>273762</xdr:rowOff>
    </xdr:to>
    <xdr:cxnSp macro="">
      <xdr:nvCxnSpPr>
        <xdr:cNvPr id="111" name="直線コネクタ 110"/>
        <xdr:cNvCxnSpPr/>
      </xdr:nvCxnSpPr>
      <xdr:spPr bwMode="auto">
        <a:xfrm flipV="1">
          <a:off x="5651500" y="6113403"/>
          <a:ext cx="0" cy="12850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245839</xdr:rowOff>
    </xdr:from>
    <xdr:ext cx="762000" cy="259045"/>
    <xdr:sp macro="" textlink="">
      <xdr:nvSpPr>
        <xdr:cNvPr id="112" name="人口1人当たり決算額の推移最小値テキスト445"/>
        <xdr:cNvSpPr txBox="1"/>
      </xdr:nvSpPr>
      <xdr:spPr>
        <a:xfrm>
          <a:off x="5740400" y="73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3,253</a:t>
          </a:r>
          <a:endParaRPr kumimoji="1" lang="ja-JP" altLang="en-US" sz="1000" b="1">
            <a:latin typeface="ＭＳ Ｐゴシック"/>
          </a:endParaRPr>
        </a:p>
      </xdr:txBody>
    </xdr:sp>
    <xdr:clientData/>
  </xdr:oneCellAnchor>
  <xdr:twoCellAnchor>
    <xdr:from>
      <xdr:col>4</xdr:col>
      <xdr:colOff>1028700</xdr:colOff>
      <xdr:row>37</xdr:row>
      <xdr:rowOff>273762</xdr:rowOff>
    </xdr:from>
    <xdr:to>
      <xdr:col>5</xdr:col>
      <xdr:colOff>73025</xdr:colOff>
      <xdr:row>37</xdr:row>
      <xdr:rowOff>273762</xdr:rowOff>
    </xdr:to>
    <xdr:cxnSp macro="">
      <xdr:nvCxnSpPr>
        <xdr:cNvPr id="113" name="直線コネクタ 112"/>
        <xdr:cNvCxnSpPr/>
      </xdr:nvCxnSpPr>
      <xdr:spPr bwMode="auto">
        <a:xfrm>
          <a:off x="5562600" y="7398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103780</xdr:rowOff>
    </xdr:from>
    <xdr:ext cx="762000" cy="259045"/>
    <xdr:sp macro="" textlink="">
      <xdr:nvSpPr>
        <xdr:cNvPr id="114" name="人口1人当たり決算額の推移最大値テキスト445"/>
        <xdr:cNvSpPr txBox="1"/>
      </xdr:nvSpPr>
      <xdr:spPr>
        <a:xfrm>
          <a:off x="5740400" y="58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22,928</a:t>
          </a:r>
          <a:endParaRPr kumimoji="1" lang="ja-JP" altLang="en-US" sz="1000" b="1">
            <a:latin typeface="ＭＳ Ｐゴシック"/>
          </a:endParaRPr>
        </a:p>
      </xdr:txBody>
    </xdr:sp>
    <xdr:clientData/>
  </xdr:oneCellAnchor>
  <xdr:twoCellAnchor>
    <xdr:from>
      <xdr:col>4</xdr:col>
      <xdr:colOff>1028700</xdr:colOff>
      <xdr:row>33</xdr:row>
      <xdr:rowOff>188853</xdr:rowOff>
    </xdr:from>
    <xdr:to>
      <xdr:col>5</xdr:col>
      <xdr:colOff>73025</xdr:colOff>
      <xdr:row>33</xdr:row>
      <xdr:rowOff>188853</xdr:rowOff>
    </xdr:to>
    <xdr:cxnSp macro="">
      <xdr:nvCxnSpPr>
        <xdr:cNvPr id="115" name="直線コネクタ 114"/>
        <xdr:cNvCxnSpPr/>
      </xdr:nvCxnSpPr>
      <xdr:spPr bwMode="auto">
        <a:xfrm>
          <a:off x="5562600" y="6113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188853</xdr:rowOff>
    </xdr:from>
    <xdr:to>
      <xdr:col>4</xdr:col>
      <xdr:colOff>1117600</xdr:colOff>
      <xdr:row>34</xdr:row>
      <xdr:rowOff>179447</xdr:rowOff>
    </xdr:to>
    <xdr:cxnSp macro="">
      <xdr:nvCxnSpPr>
        <xdr:cNvPr id="116" name="直線コネクタ 115"/>
        <xdr:cNvCxnSpPr/>
      </xdr:nvCxnSpPr>
      <xdr:spPr bwMode="auto">
        <a:xfrm flipV="1">
          <a:off x="5003800" y="6113403"/>
          <a:ext cx="647700" cy="333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246441</xdr:rowOff>
    </xdr:from>
    <xdr:ext cx="762000" cy="259045"/>
    <xdr:sp macro="" textlink="">
      <xdr:nvSpPr>
        <xdr:cNvPr id="117" name="人口1人当たり決算額の推移平均値テキスト445"/>
        <xdr:cNvSpPr txBox="1"/>
      </xdr:nvSpPr>
      <xdr:spPr>
        <a:xfrm>
          <a:off x="5740400" y="685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274364</xdr:rowOff>
    </xdr:from>
    <xdr:to>
      <xdr:col>5</xdr:col>
      <xdr:colOff>34925</xdr:colOff>
      <xdr:row>36</xdr:row>
      <xdr:rowOff>33064</xdr:rowOff>
    </xdr:to>
    <xdr:sp macro="" textlink="">
      <xdr:nvSpPr>
        <xdr:cNvPr id="118" name="フローチャート : 判断 117"/>
        <xdr:cNvSpPr/>
      </xdr:nvSpPr>
      <xdr:spPr bwMode="auto">
        <a:xfrm>
          <a:off x="5600700" y="688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179447</xdr:rowOff>
    </xdr:from>
    <xdr:to>
      <xdr:col>4</xdr:col>
      <xdr:colOff>469900</xdr:colOff>
      <xdr:row>34</xdr:row>
      <xdr:rowOff>245153</xdr:rowOff>
    </xdr:to>
    <xdr:cxnSp macro="">
      <xdr:nvCxnSpPr>
        <xdr:cNvPr id="119" name="直線コネクタ 118"/>
        <xdr:cNvCxnSpPr/>
      </xdr:nvCxnSpPr>
      <xdr:spPr bwMode="auto">
        <a:xfrm flipV="1">
          <a:off x="4305300" y="6446897"/>
          <a:ext cx="698500" cy="6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194092</xdr:rowOff>
    </xdr:from>
    <xdr:to>
      <xdr:col>4</xdr:col>
      <xdr:colOff>520700</xdr:colOff>
      <xdr:row>35</xdr:row>
      <xdr:rowOff>295692</xdr:rowOff>
    </xdr:to>
    <xdr:sp macro="" textlink="">
      <xdr:nvSpPr>
        <xdr:cNvPr id="120" name="フローチャート : 判断 119"/>
        <xdr:cNvSpPr/>
      </xdr:nvSpPr>
      <xdr:spPr bwMode="auto">
        <a:xfrm>
          <a:off x="49530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280469</xdr:rowOff>
    </xdr:from>
    <xdr:ext cx="736600" cy="259045"/>
    <xdr:sp macro="" textlink="">
      <xdr:nvSpPr>
        <xdr:cNvPr id="121" name="テキスト ボックス 120"/>
        <xdr:cNvSpPr txBox="1"/>
      </xdr:nvSpPr>
      <xdr:spPr>
        <a:xfrm>
          <a:off x="4622800" y="689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239798</xdr:rowOff>
    </xdr:from>
    <xdr:to>
      <xdr:col>3</xdr:col>
      <xdr:colOff>904875</xdr:colOff>
      <xdr:row>34</xdr:row>
      <xdr:rowOff>245153</xdr:rowOff>
    </xdr:to>
    <xdr:cxnSp macro="">
      <xdr:nvCxnSpPr>
        <xdr:cNvPr id="122" name="直線コネクタ 121"/>
        <xdr:cNvCxnSpPr/>
      </xdr:nvCxnSpPr>
      <xdr:spPr bwMode="auto">
        <a:xfrm>
          <a:off x="3606800" y="6507248"/>
          <a:ext cx="698500" cy="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93639</xdr:rowOff>
    </xdr:from>
    <xdr:to>
      <xdr:col>3</xdr:col>
      <xdr:colOff>955675</xdr:colOff>
      <xdr:row>35</xdr:row>
      <xdr:rowOff>195239</xdr:rowOff>
    </xdr:to>
    <xdr:sp macro="" textlink="">
      <xdr:nvSpPr>
        <xdr:cNvPr id="123" name="フローチャート : 判断 122"/>
        <xdr:cNvSpPr/>
      </xdr:nvSpPr>
      <xdr:spPr bwMode="auto">
        <a:xfrm>
          <a:off x="42545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180016</xdr:rowOff>
    </xdr:from>
    <xdr:ext cx="762000" cy="259045"/>
    <xdr:sp macro="" textlink="">
      <xdr:nvSpPr>
        <xdr:cNvPr id="124" name="テキスト ボックス 123"/>
        <xdr:cNvSpPr txBox="1"/>
      </xdr:nvSpPr>
      <xdr:spPr>
        <a:xfrm>
          <a:off x="3924300" y="67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216089</xdr:rowOff>
    </xdr:from>
    <xdr:to>
      <xdr:col>3</xdr:col>
      <xdr:colOff>206375</xdr:colOff>
      <xdr:row>34</xdr:row>
      <xdr:rowOff>239798</xdr:rowOff>
    </xdr:to>
    <xdr:cxnSp macro="">
      <xdr:nvCxnSpPr>
        <xdr:cNvPr id="125" name="直線コネクタ 124"/>
        <xdr:cNvCxnSpPr/>
      </xdr:nvCxnSpPr>
      <xdr:spPr bwMode="auto">
        <a:xfrm>
          <a:off x="2908300" y="6483539"/>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49813</xdr:rowOff>
    </xdr:from>
    <xdr:to>
      <xdr:col>3</xdr:col>
      <xdr:colOff>257175</xdr:colOff>
      <xdr:row>35</xdr:row>
      <xdr:rowOff>151413</xdr:rowOff>
    </xdr:to>
    <xdr:sp macro="" textlink="">
      <xdr:nvSpPr>
        <xdr:cNvPr id="126" name="フローチャート : 判断 125"/>
        <xdr:cNvSpPr/>
      </xdr:nvSpPr>
      <xdr:spPr bwMode="auto">
        <a:xfrm>
          <a:off x="35560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136190</xdr:rowOff>
    </xdr:from>
    <xdr:ext cx="762000" cy="259045"/>
    <xdr:sp macro="" textlink="">
      <xdr:nvSpPr>
        <xdr:cNvPr id="127" name="テキスト ボックス 126"/>
        <xdr:cNvSpPr txBox="1"/>
      </xdr:nvSpPr>
      <xdr:spPr>
        <a:xfrm>
          <a:off x="3225800" y="67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342747</xdr:rowOff>
    </xdr:from>
    <xdr:to>
      <xdr:col>2</xdr:col>
      <xdr:colOff>692150</xdr:colOff>
      <xdr:row>35</xdr:row>
      <xdr:rowOff>101447</xdr:rowOff>
    </xdr:to>
    <xdr:sp macro="" textlink="">
      <xdr:nvSpPr>
        <xdr:cNvPr id="128" name="フローチャート : 判断 127"/>
        <xdr:cNvSpPr/>
      </xdr:nvSpPr>
      <xdr:spPr bwMode="auto">
        <a:xfrm>
          <a:off x="28575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86224</xdr:rowOff>
    </xdr:from>
    <xdr:ext cx="762000" cy="259045"/>
    <xdr:sp macro="" textlink="">
      <xdr:nvSpPr>
        <xdr:cNvPr id="129" name="テキスト ボックス 128"/>
        <xdr:cNvSpPr txBox="1"/>
      </xdr:nvSpPr>
      <xdr:spPr>
        <a:xfrm>
          <a:off x="2527300" y="669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138053</xdr:rowOff>
    </xdr:from>
    <xdr:to>
      <xdr:col>5</xdr:col>
      <xdr:colOff>34925</xdr:colOff>
      <xdr:row>33</xdr:row>
      <xdr:rowOff>239653</xdr:rowOff>
    </xdr:to>
    <xdr:sp macro="" textlink="">
      <xdr:nvSpPr>
        <xdr:cNvPr id="135" name="円/楕円 134"/>
        <xdr:cNvSpPr/>
      </xdr:nvSpPr>
      <xdr:spPr bwMode="auto">
        <a:xfrm>
          <a:off x="5600700" y="606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84730</xdr:rowOff>
    </xdr:from>
    <xdr:ext cx="762000" cy="259045"/>
    <xdr:sp macro="" textlink="">
      <xdr:nvSpPr>
        <xdr:cNvPr id="136" name="人口1人当たり決算額の推移該当値テキスト445"/>
        <xdr:cNvSpPr txBox="1"/>
      </xdr:nvSpPr>
      <xdr:spPr>
        <a:xfrm>
          <a:off x="5740400" y="600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128647</xdr:rowOff>
    </xdr:from>
    <xdr:to>
      <xdr:col>4</xdr:col>
      <xdr:colOff>520700</xdr:colOff>
      <xdr:row>34</xdr:row>
      <xdr:rowOff>230247</xdr:rowOff>
    </xdr:to>
    <xdr:sp macro="" textlink="">
      <xdr:nvSpPr>
        <xdr:cNvPr id="137" name="円/楕円 136"/>
        <xdr:cNvSpPr/>
      </xdr:nvSpPr>
      <xdr:spPr bwMode="auto">
        <a:xfrm>
          <a:off x="4953000" y="639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240424</xdr:rowOff>
    </xdr:from>
    <xdr:ext cx="736600" cy="259045"/>
    <xdr:sp macro="" textlink="">
      <xdr:nvSpPr>
        <xdr:cNvPr id="138" name="テキスト ボックス 137"/>
        <xdr:cNvSpPr txBox="1"/>
      </xdr:nvSpPr>
      <xdr:spPr>
        <a:xfrm>
          <a:off x="4622800" y="616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194354</xdr:rowOff>
    </xdr:from>
    <xdr:to>
      <xdr:col>3</xdr:col>
      <xdr:colOff>955675</xdr:colOff>
      <xdr:row>34</xdr:row>
      <xdr:rowOff>295954</xdr:rowOff>
    </xdr:to>
    <xdr:sp macro="" textlink="">
      <xdr:nvSpPr>
        <xdr:cNvPr id="139" name="円/楕円 138"/>
        <xdr:cNvSpPr/>
      </xdr:nvSpPr>
      <xdr:spPr bwMode="auto">
        <a:xfrm>
          <a:off x="4254500" y="646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306131</xdr:rowOff>
    </xdr:from>
    <xdr:ext cx="762000" cy="259045"/>
    <xdr:sp macro="" textlink="">
      <xdr:nvSpPr>
        <xdr:cNvPr id="140" name="テキスト ボックス 139"/>
        <xdr:cNvSpPr txBox="1"/>
      </xdr:nvSpPr>
      <xdr:spPr>
        <a:xfrm>
          <a:off x="3924300" y="623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188998</xdr:rowOff>
    </xdr:from>
    <xdr:to>
      <xdr:col>3</xdr:col>
      <xdr:colOff>257175</xdr:colOff>
      <xdr:row>34</xdr:row>
      <xdr:rowOff>290598</xdr:rowOff>
    </xdr:to>
    <xdr:sp macro="" textlink="">
      <xdr:nvSpPr>
        <xdr:cNvPr id="141" name="円/楕円 140"/>
        <xdr:cNvSpPr/>
      </xdr:nvSpPr>
      <xdr:spPr bwMode="auto">
        <a:xfrm>
          <a:off x="3556000" y="645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300775</xdr:rowOff>
    </xdr:from>
    <xdr:ext cx="762000" cy="259045"/>
    <xdr:sp macro="" textlink="">
      <xdr:nvSpPr>
        <xdr:cNvPr id="142" name="テキスト ボックス 141"/>
        <xdr:cNvSpPr txBox="1"/>
      </xdr:nvSpPr>
      <xdr:spPr>
        <a:xfrm>
          <a:off x="3225800" y="622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165289</xdr:rowOff>
    </xdr:from>
    <xdr:to>
      <xdr:col>2</xdr:col>
      <xdr:colOff>692150</xdr:colOff>
      <xdr:row>34</xdr:row>
      <xdr:rowOff>266889</xdr:rowOff>
    </xdr:to>
    <xdr:sp macro="" textlink="">
      <xdr:nvSpPr>
        <xdr:cNvPr id="143" name="円/楕円 142"/>
        <xdr:cNvSpPr/>
      </xdr:nvSpPr>
      <xdr:spPr bwMode="auto">
        <a:xfrm>
          <a:off x="2857500" y="643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277066</xdr:rowOff>
    </xdr:from>
    <xdr:ext cx="762000" cy="259045"/>
    <xdr:sp macro="" textlink="">
      <xdr:nvSpPr>
        <xdr:cNvPr id="144" name="テキスト ボックス 143"/>
        <xdr:cNvSpPr txBox="1"/>
      </xdr:nvSpPr>
      <xdr:spPr>
        <a:xfrm>
          <a:off x="2527300" y="620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213,113
195,282
10.16
99,878,321
97,394,161
2,482,482
59,074,162
19,551,789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133484</xdr:rowOff>
    </xdr:from>
    <xdr:to>
      <xdr:col>6</xdr:col>
      <xdr:colOff>510540</xdr:colOff>
      <xdr:row>38</xdr:row>
      <xdr:rowOff>76160</xdr:rowOff>
    </xdr:to>
    <xdr:cxnSp macro="">
      <xdr:nvCxnSpPr>
        <xdr:cNvPr id="58" name="直線コネクタ 57"/>
        <xdr:cNvCxnSpPr/>
      </xdr:nvCxnSpPr>
      <xdr:spPr>
        <a:xfrm flipV="1">
          <a:off x="4633595" y="5105534"/>
          <a:ext cx="1270" cy="148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79987</xdr:rowOff>
    </xdr:from>
    <xdr:ext cx="534377" cy="259045"/>
    <xdr:sp macro="" textlink="">
      <xdr:nvSpPr>
        <xdr:cNvPr id="59" name="人件費最小値テキスト"/>
        <xdr:cNvSpPr txBox="1"/>
      </xdr:nvSpPr>
      <xdr:spPr>
        <a:xfrm>
          <a:off x="4686300" y="65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47,837</a:t>
          </a:r>
          <a:endParaRPr kumimoji="1" lang="ja-JP" altLang="en-US" sz="1000" b="1">
            <a:latin typeface="ＭＳ Ｐゴシック"/>
          </a:endParaRPr>
        </a:p>
      </xdr:txBody>
    </xdr:sp>
    <xdr:clientData/>
  </xdr:oneCellAnchor>
  <xdr:twoCellAnchor>
    <xdr:from>
      <xdr:col>6</xdr:col>
      <xdr:colOff>422275</xdr:colOff>
      <xdr:row>38</xdr:row>
      <xdr:rowOff>76160</xdr:rowOff>
    </xdr:from>
    <xdr:to>
      <xdr:col>6</xdr:col>
      <xdr:colOff>600075</xdr:colOff>
      <xdr:row>38</xdr:row>
      <xdr:rowOff>76160</xdr:rowOff>
    </xdr:to>
    <xdr:cxnSp macro="">
      <xdr:nvCxnSpPr>
        <xdr:cNvPr id="60" name="直線コネクタ 59"/>
        <xdr:cNvCxnSpPr/>
      </xdr:nvCxnSpPr>
      <xdr:spPr>
        <a:xfrm>
          <a:off x="4546600" y="65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80161</xdr:rowOff>
    </xdr:from>
    <xdr:ext cx="599010" cy="259045"/>
    <xdr:sp macro="" textlink="">
      <xdr:nvSpPr>
        <xdr:cNvPr id="61" name="人件費最大値テキスト"/>
        <xdr:cNvSpPr txBox="1"/>
      </xdr:nvSpPr>
      <xdr:spPr>
        <a:xfrm>
          <a:off x="4686300" y="48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184,321</a:t>
          </a:r>
          <a:endParaRPr kumimoji="1" lang="ja-JP" altLang="en-US" sz="1000" b="1">
            <a:latin typeface="ＭＳ Ｐゴシック"/>
          </a:endParaRPr>
        </a:p>
      </xdr:txBody>
    </xdr:sp>
    <xdr:clientData/>
  </xdr:oneCellAnchor>
  <xdr:twoCellAnchor>
    <xdr:from>
      <xdr:col>6</xdr:col>
      <xdr:colOff>422275</xdr:colOff>
      <xdr:row>29</xdr:row>
      <xdr:rowOff>133484</xdr:rowOff>
    </xdr:from>
    <xdr:to>
      <xdr:col>6</xdr:col>
      <xdr:colOff>600075</xdr:colOff>
      <xdr:row>29</xdr:row>
      <xdr:rowOff>133484</xdr:rowOff>
    </xdr:to>
    <xdr:cxnSp macro="">
      <xdr:nvCxnSpPr>
        <xdr:cNvPr id="62" name="直線コネクタ 61"/>
        <xdr:cNvCxnSpPr/>
      </xdr:nvCxnSpPr>
      <xdr:spPr>
        <a:xfrm>
          <a:off x="4546600" y="510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123524</xdr:rowOff>
    </xdr:from>
    <xdr:to>
      <xdr:col>6</xdr:col>
      <xdr:colOff>511175</xdr:colOff>
      <xdr:row>36</xdr:row>
      <xdr:rowOff>135651</xdr:rowOff>
    </xdr:to>
    <xdr:cxnSp macro="">
      <xdr:nvCxnSpPr>
        <xdr:cNvPr id="63" name="直線コネクタ 62"/>
        <xdr:cNvCxnSpPr/>
      </xdr:nvCxnSpPr>
      <xdr:spPr>
        <a:xfrm flipV="1">
          <a:off x="3797300" y="6295724"/>
          <a:ext cx="8382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167541</xdr:rowOff>
    </xdr:from>
    <xdr:ext cx="534377" cy="259045"/>
    <xdr:sp macro="" textlink="">
      <xdr:nvSpPr>
        <xdr:cNvPr id="64" name="人件費平均値テキスト"/>
        <xdr:cNvSpPr txBox="1"/>
      </xdr:nvSpPr>
      <xdr:spPr>
        <a:xfrm>
          <a:off x="4686300" y="633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17664</xdr:rowOff>
    </xdr:from>
    <xdr:to>
      <xdr:col>6</xdr:col>
      <xdr:colOff>561975</xdr:colOff>
      <xdr:row>37</xdr:row>
      <xdr:rowOff>119264</xdr:rowOff>
    </xdr:to>
    <xdr:sp macro="" textlink="">
      <xdr:nvSpPr>
        <xdr:cNvPr id="65" name="フローチャート : 判断 64"/>
        <xdr:cNvSpPr/>
      </xdr:nvSpPr>
      <xdr:spPr>
        <a:xfrm>
          <a:off x="45847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95471</xdr:rowOff>
    </xdr:from>
    <xdr:to>
      <xdr:col>5</xdr:col>
      <xdr:colOff>358775</xdr:colOff>
      <xdr:row>36</xdr:row>
      <xdr:rowOff>135651</xdr:rowOff>
    </xdr:to>
    <xdr:cxnSp macro="">
      <xdr:nvCxnSpPr>
        <xdr:cNvPr id="66" name="直線コネクタ 65"/>
        <xdr:cNvCxnSpPr/>
      </xdr:nvCxnSpPr>
      <xdr:spPr>
        <a:xfrm>
          <a:off x="2908300" y="6267671"/>
          <a:ext cx="889000" cy="4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20059</xdr:rowOff>
    </xdr:from>
    <xdr:to>
      <xdr:col>5</xdr:col>
      <xdr:colOff>409575</xdr:colOff>
      <xdr:row>37</xdr:row>
      <xdr:rowOff>121659</xdr:rowOff>
    </xdr:to>
    <xdr:sp macro="" textlink="">
      <xdr:nvSpPr>
        <xdr:cNvPr id="67" name="フローチャート : 判断 66"/>
        <xdr:cNvSpPr/>
      </xdr:nvSpPr>
      <xdr:spPr>
        <a:xfrm>
          <a:off x="3746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112786</xdr:rowOff>
    </xdr:from>
    <xdr:ext cx="534377" cy="259045"/>
    <xdr:sp macro="" textlink="">
      <xdr:nvSpPr>
        <xdr:cNvPr id="68" name="テキスト ボックス 67"/>
        <xdr:cNvSpPr txBox="1"/>
      </xdr:nvSpPr>
      <xdr:spPr>
        <a:xfrm>
          <a:off x="3530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95471</xdr:rowOff>
    </xdr:from>
    <xdr:to>
      <xdr:col>4</xdr:col>
      <xdr:colOff>155575</xdr:colOff>
      <xdr:row>36</xdr:row>
      <xdr:rowOff>99216</xdr:rowOff>
    </xdr:to>
    <xdr:cxnSp macro="">
      <xdr:nvCxnSpPr>
        <xdr:cNvPr id="69" name="直線コネクタ 68"/>
        <xdr:cNvCxnSpPr/>
      </xdr:nvCxnSpPr>
      <xdr:spPr>
        <a:xfrm flipV="1">
          <a:off x="2019300" y="6267671"/>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6245</xdr:rowOff>
    </xdr:from>
    <xdr:to>
      <xdr:col>4</xdr:col>
      <xdr:colOff>206375</xdr:colOff>
      <xdr:row>37</xdr:row>
      <xdr:rowOff>107845</xdr:rowOff>
    </xdr:to>
    <xdr:sp macro="" textlink="">
      <xdr:nvSpPr>
        <xdr:cNvPr id="70" name="フローチャート : 判断 69"/>
        <xdr:cNvSpPr/>
      </xdr:nvSpPr>
      <xdr:spPr>
        <a:xfrm>
          <a:off x="2857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98972</xdr:rowOff>
    </xdr:from>
    <xdr:ext cx="534377" cy="259045"/>
    <xdr:sp macro="" textlink="">
      <xdr:nvSpPr>
        <xdr:cNvPr id="71" name="テキスト ボックス 70"/>
        <xdr:cNvSpPr txBox="1"/>
      </xdr:nvSpPr>
      <xdr:spPr>
        <a:xfrm>
          <a:off x="2641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86948</xdr:rowOff>
    </xdr:from>
    <xdr:to>
      <xdr:col>2</xdr:col>
      <xdr:colOff>638175</xdr:colOff>
      <xdr:row>36</xdr:row>
      <xdr:rowOff>99216</xdr:rowOff>
    </xdr:to>
    <xdr:cxnSp macro="">
      <xdr:nvCxnSpPr>
        <xdr:cNvPr id="72" name="直線コネクタ 71"/>
        <xdr:cNvCxnSpPr/>
      </xdr:nvCxnSpPr>
      <xdr:spPr>
        <a:xfrm>
          <a:off x="1130300" y="6259148"/>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170554</xdr:rowOff>
    </xdr:from>
    <xdr:to>
      <xdr:col>3</xdr:col>
      <xdr:colOff>3175</xdr:colOff>
      <xdr:row>37</xdr:row>
      <xdr:rowOff>100704</xdr:rowOff>
    </xdr:to>
    <xdr:sp macro="" textlink="">
      <xdr:nvSpPr>
        <xdr:cNvPr id="73" name="フローチャート : 判断 72"/>
        <xdr:cNvSpPr/>
      </xdr:nvSpPr>
      <xdr:spPr>
        <a:xfrm>
          <a:off x="1968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91831</xdr:rowOff>
    </xdr:from>
    <xdr:ext cx="534377" cy="259045"/>
    <xdr:sp macro="" textlink="">
      <xdr:nvSpPr>
        <xdr:cNvPr id="74" name="テキスト ボックス 73"/>
        <xdr:cNvSpPr txBox="1"/>
      </xdr:nvSpPr>
      <xdr:spPr>
        <a:xfrm>
          <a:off x="1752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145593</xdr:rowOff>
    </xdr:from>
    <xdr:to>
      <xdr:col>1</xdr:col>
      <xdr:colOff>485775</xdr:colOff>
      <xdr:row>37</xdr:row>
      <xdr:rowOff>75743</xdr:rowOff>
    </xdr:to>
    <xdr:sp macro="" textlink="">
      <xdr:nvSpPr>
        <xdr:cNvPr id="75" name="フローチャート : 判断 74"/>
        <xdr:cNvSpPr/>
      </xdr:nvSpPr>
      <xdr:spPr>
        <a:xfrm>
          <a:off x="1079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66870</xdr:rowOff>
    </xdr:from>
    <xdr:ext cx="534377" cy="259045"/>
    <xdr:sp macro="" textlink="">
      <xdr:nvSpPr>
        <xdr:cNvPr id="76" name="テキスト ボックス 75"/>
        <xdr:cNvSpPr txBox="1"/>
      </xdr:nvSpPr>
      <xdr:spPr>
        <a:xfrm>
          <a:off x="863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72724</xdr:rowOff>
    </xdr:from>
    <xdr:to>
      <xdr:col>6</xdr:col>
      <xdr:colOff>561975</xdr:colOff>
      <xdr:row>37</xdr:row>
      <xdr:rowOff>2874</xdr:rowOff>
    </xdr:to>
    <xdr:sp macro="" textlink="">
      <xdr:nvSpPr>
        <xdr:cNvPr id="82" name="円/楕円 81"/>
        <xdr:cNvSpPr/>
      </xdr:nvSpPr>
      <xdr:spPr>
        <a:xfrm>
          <a:off x="4584700" y="62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95601</xdr:rowOff>
    </xdr:from>
    <xdr:ext cx="534377" cy="259045"/>
    <xdr:sp macro="" textlink="">
      <xdr:nvSpPr>
        <xdr:cNvPr id="83" name="人件費該当値テキスト"/>
        <xdr:cNvSpPr txBox="1"/>
      </xdr:nvSpPr>
      <xdr:spPr>
        <a:xfrm>
          <a:off x="4686300" y="60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84851</xdr:rowOff>
    </xdr:from>
    <xdr:to>
      <xdr:col>5</xdr:col>
      <xdr:colOff>409575</xdr:colOff>
      <xdr:row>37</xdr:row>
      <xdr:rowOff>15001</xdr:rowOff>
    </xdr:to>
    <xdr:sp macro="" textlink="">
      <xdr:nvSpPr>
        <xdr:cNvPr id="84" name="円/楕円 83"/>
        <xdr:cNvSpPr/>
      </xdr:nvSpPr>
      <xdr:spPr>
        <a:xfrm>
          <a:off x="3746500" y="62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31528</xdr:rowOff>
    </xdr:from>
    <xdr:ext cx="534377" cy="259045"/>
    <xdr:sp macro="" textlink="">
      <xdr:nvSpPr>
        <xdr:cNvPr id="85" name="テキスト ボックス 84"/>
        <xdr:cNvSpPr txBox="1"/>
      </xdr:nvSpPr>
      <xdr:spPr>
        <a:xfrm>
          <a:off x="3530111" y="60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44671</xdr:rowOff>
    </xdr:from>
    <xdr:to>
      <xdr:col>4</xdr:col>
      <xdr:colOff>206375</xdr:colOff>
      <xdr:row>36</xdr:row>
      <xdr:rowOff>146271</xdr:rowOff>
    </xdr:to>
    <xdr:sp macro="" textlink="">
      <xdr:nvSpPr>
        <xdr:cNvPr id="86" name="円/楕円 85"/>
        <xdr:cNvSpPr/>
      </xdr:nvSpPr>
      <xdr:spPr>
        <a:xfrm>
          <a:off x="2857500" y="62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162798</xdr:rowOff>
    </xdr:from>
    <xdr:ext cx="534377" cy="259045"/>
    <xdr:sp macro="" textlink="">
      <xdr:nvSpPr>
        <xdr:cNvPr id="87" name="テキスト ボックス 86"/>
        <xdr:cNvSpPr txBox="1"/>
      </xdr:nvSpPr>
      <xdr:spPr>
        <a:xfrm>
          <a:off x="2641111" y="59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48416</xdr:rowOff>
    </xdr:from>
    <xdr:to>
      <xdr:col>3</xdr:col>
      <xdr:colOff>3175</xdr:colOff>
      <xdr:row>36</xdr:row>
      <xdr:rowOff>150016</xdr:rowOff>
    </xdr:to>
    <xdr:sp macro="" textlink="">
      <xdr:nvSpPr>
        <xdr:cNvPr id="88" name="円/楕円 87"/>
        <xdr:cNvSpPr/>
      </xdr:nvSpPr>
      <xdr:spPr>
        <a:xfrm>
          <a:off x="1968500" y="62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166543</xdr:rowOff>
    </xdr:from>
    <xdr:ext cx="534377" cy="259045"/>
    <xdr:sp macro="" textlink="">
      <xdr:nvSpPr>
        <xdr:cNvPr id="89" name="テキスト ボックス 88"/>
        <xdr:cNvSpPr txBox="1"/>
      </xdr:nvSpPr>
      <xdr:spPr>
        <a:xfrm>
          <a:off x="1752111" y="599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36148</xdr:rowOff>
    </xdr:from>
    <xdr:to>
      <xdr:col>1</xdr:col>
      <xdr:colOff>485775</xdr:colOff>
      <xdr:row>36</xdr:row>
      <xdr:rowOff>137748</xdr:rowOff>
    </xdr:to>
    <xdr:sp macro="" textlink="">
      <xdr:nvSpPr>
        <xdr:cNvPr id="90" name="円/楕円 89"/>
        <xdr:cNvSpPr/>
      </xdr:nvSpPr>
      <xdr:spPr>
        <a:xfrm>
          <a:off x="1079500" y="62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154275</xdr:rowOff>
    </xdr:from>
    <xdr:ext cx="534377" cy="259045"/>
    <xdr:sp macro="" textlink="">
      <xdr:nvSpPr>
        <xdr:cNvPr id="91" name="テキスト ボックス 90"/>
        <xdr:cNvSpPr txBox="1"/>
      </xdr:nvSpPr>
      <xdr:spPr>
        <a:xfrm>
          <a:off x="863111" y="59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102068</xdr:rowOff>
    </xdr:from>
    <xdr:to>
      <xdr:col>6</xdr:col>
      <xdr:colOff>510540</xdr:colOff>
      <xdr:row>58</xdr:row>
      <xdr:rowOff>58590</xdr:rowOff>
    </xdr:to>
    <xdr:cxnSp macro="">
      <xdr:nvCxnSpPr>
        <xdr:cNvPr id="118" name="直線コネクタ 117"/>
        <xdr:cNvCxnSpPr/>
      </xdr:nvCxnSpPr>
      <xdr:spPr>
        <a:xfrm flipV="1">
          <a:off x="4633595" y="8503118"/>
          <a:ext cx="1270" cy="149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62417</xdr:rowOff>
    </xdr:from>
    <xdr:ext cx="534377" cy="259045"/>
    <xdr:sp macro="" textlink="">
      <xdr:nvSpPr>
        <xdr:cNvPr id="119" name="物件費最小値テキスト"/>
        <xdr:cNvSpPr txBox="1"/>
      </xdr:nvSpPr>
      <xdr:spPr>
        <a:xfrm>
          <a:off x="4686300" y="100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49,451</a:t>
          </a:r>
          <a:endParaRPr kumimoji="1" lang="ja-JP" altLang="en-US" sz="1000" b="1">
            <a:latin typeface="ＭＳ Ｐゴシック"/>
          </a:endParaRPr>
        </a:p>
      </xdr:txBody>
    </xdr:sp>
    <xdr:clientData/>
  </xdr:oneCellAnchor>
  <xdr:twoCellAnchor>
    <xdr:from>
      <xdr:col>6</xdr:col>
      <xdr:colOff>422275</xdr:colOff>
      <xdr:row>58</xdr:row>
      <xdr:rowOff>58590</xdr:rowOff>
    </xdr:from>
    <xdr:to>
      <xdr:col>6</xdr:col>
      <xdr:colOff>600075</xdr:colOff>
      <xdr:row>58</xdr:row>
      <xdr:rowOff>58590</xdr:rowOff>
    </xdr:to>
    <xdr:cxnSp macro="">
      <xdr:nvCxnSpPr>
        <xdr:cNvPr id="120" name="直線コネクタ 119"/>
        <xdr:cNvCxnSpPr/>
      </xdr:nvCxnSpPr>
      <xdr:spPr>
        <a:xfrm>
          <a:off x="4546600" y="1000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48745</xdr:rowOff>
    </xdr:from>
    <xdr:ext cx="599010" cy="259045"/>
    <xdr:sp macro="" textlink="">
      <xdr:nvSpPr>
        <xdr:cNvPr id="121" name="物件費最大値テキスト"/>
        <xdr:cNvSpPr txBox="1"/>
      </xdr:nvSpPr>
      <xdr:spPr>
        <a:xfrm>
          <a:off x="4686300" y="8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187,207</a:t>
          </a:r>
          <a:endParaRPr kumimoji="1" lang="ja-JP" altLang="en-US" sz="1000" b="1">
            <a:latin typeface="ＭＳ Ｐゴシック"/>
          </a:endParaRPr>
        </a:p>
      </xdr:txBody>
    </xdr:sp>
    <xdr:clientData/>
  </xdr:oneCellAnchor>
  <xdr:twoCellAnchor>
    <xdr:from>
      <xdr:col>6</xdr:col>
      <xdr:colOff>422275</xdr:colOff>
      <xdr:row>49</xdr:row>
      <xdr:rowOff>102068</xdr:rowOff>
    </xdr:from>
    <xdr:to>
      <xdr:col>6</xdr:col>
      <xdr:colOff>600075</xdr:colOff>
      <xdr:row>49</xdr:row>
      <xdr:rowOff>102068</xdr:rowOff>
    </xdr:to>
    <xdr:cxnSp macro="">
      <xdr:nvCxnSpPr>
        <xdr:cNvPr id="122" name="直線コネクタ 121"/>
        <xdr:cNvCxnSpPr/>
      </xdr:nvCxnSpPr>
      <xdr:spPr>
        <a:xfrm>
          <a:off x="4546600" y="850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121412</xdr:rowOff>
    </xdr:from>
    <xdr:to>
      <xdr:col>6</xdr:col>
      <xdr:colOff>511175</xdr:colOff>
      <xdr:row>57</xdr:row>
      <xdr:rowOff>16049</xdr:rowOff>
    </xdr:to>
    <xdr:cxnSp macro="">
      <xdr:nvCxnSpPr>
        <xdr:cNvPr id="123" name="直線コネクタ 122"/>
        <xdr:cNvCxnSpPr/>
      </xdr:nvCxnSpPr>
      <xdr:spPr>
        <a:xfrm flipV="1">
          <a:off x="3797300" y="9722612"/>
          <a:ext cx="838200" cy="6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6280</xdr:rowOff>
    </xdr:from>
    <xdr:ext cx="534377" cy="259045"/>
    <xdr:sp macro="" textlink="">
      <xdr:nvSpPr>
        <xdr:cNvPr id="124" name="物件費平均値テキスト"/>
        <xdr:cNvSpPr txBox="1"/>
      </xdr:nvSpPr>
      <xdr:spPr>
        <a:xfrm>
          <a:off x="4686300" y="9778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63,358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27853</xdr:rowOff>
    </xdr:from>
    <xdr:to>
      <xdr:col>6</xdr:col>
      <xdr:colOff>561975</xdr:colOff>
      <xdr:row>57</xdr:row>
      <xdr:rowOff>129453</xdr:rowOff>
    </xdr:to>
    <xdr:sp macro="" textlink="">
      <xdr:nvSpPr>
        <xdr:cNvPr id="125" name="フローチャート : 判断 124"/>
        <xdr:cNvSpPr/>
      </xdr:nvSpPr>
      <xdr:spPr>
        <a:xfrm>
          <a:off x="4584700" y="98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13557</xdr:rowOff>
    </xdr:from>
    <xdr:to>
      <xdr:col>5</xdr:col>
      <xdr:colOff>358775</xdr:colOff>
      <xdr:row>57</xdr:row>
      <xdr:rowOff>16049</xdr:rowOff>
    </xdr:to>
    <xdr:cxnSp macro="">
      <xdr:nvCxnSpPr>
        <xdr:cNvPr id="126" name="直線コネクタ 125"/>
        <xdr:cNvCxnSpPr/>
      </xdr:nvCxnSpPr>
      <xdr:spPr>
        <a:xfrm>
          <a:off x="2908300" y="9786207"/>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47012</xdr:rowOff>
    </xdr:from>
    <xdr:to>
      <xdr:col>5</xdr:col>
      <xdr:colOff>409575</xdr:colOff>
      <xdr:row>57</xdr:row>
      <xdr:rowOff>148612</xdr:rowOff>
    </xdr:to>
    <xdr:sp macro="" textlink="">
      <xdr:nvSpPr>
        <xdr:cNvPr id="127" name="フローチャート : 判断 126"/>
        <xdr:cNvSpPr/>
      </xdr:nvSpPr>
      <xdr:spPr>
        <a:xfrm>
          <a:off x="37465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139739</xdr:rowOff>
    </xdr:from>
    <xdr:ext cx="534377" cy="259045"/>
    <xdr:sp macro="" textlink="">
      <xdr:nvSpPr>
        <xdr:cNvPr id="128" name="テキスト ボックス 127"/>
        <xdr:cNvSpPr txBox="1"/>
      </xdr:nvSpPr>
      <xdr:spPr>
        <a:xfrm>
          <a:off x="3530111" y="99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13557</xdr:rowOff>
    </xdr:from>
    <xdr:to>
      <xdr:col>4</xdr:col>
      <xdr:colOff>155575</xdr:colOff>
      <xdr:row>57</xdr:row>
      <xdr:rowOff>76715</xdr:rowOff>
    </xdr:to>
    <xdr:cxnSp macro="">
      <xdr:nvCxnSpPr>
        <xdr:cNvPr id="129" name="直線コネクタ 128"/>
        <xdr:cNvCxnSpPr/>
      </xdr:nvCxnSpPr>
      <xdr:spPr>
        <a:xfrm flipV="1">
          <a:off x="2019300" y="9786207"/>
          <a:ext cx="889000" cy="6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66595</xdr:rowOff>
    </xdr:from>
    <xdr:to>
      <xdr:col>4</xdr:col>
      <xdr:colOff>206375</xdr:colOff>
      <xdr:row>57</xdr:row>
      <xdr:rowOff>168195</xdr:rowOff>
    </xdr:to>
    <xdr:sp macro="" textlink="">
      <xdr:nvSpPr>
        <xdr:cNvPr id="130" name="フローチャート : 判断 129"/>
        <xdr:cNvSpPr/>
      </xdr:nvSpPr>
      <xdr:spPr>
        <a:xfrm>
          <a:off x="2857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159322</xdr:rowOff>
    </xdr:from>
    <xdr:ext cx="534377" cy="259045"/>
    <xdr:sp macro="" textlink="">
      <xdr:nvSpPr>
        <xdr:cNvPr id="131" name="テキスト ボックス 130"/>
        <xdr:cNvSpPr txBox="1"/>
      </xdr:nvSpPr>
      <xdr:spPr>
        <a:xfrm>
          <a:off x="2641111" y="99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76715</xdr:rowOff>
    </xdr:from>
    <xdr:to>
      <xdr:col>2</xdr:col>
      <xdr:colOff>638175</xdr:colOff>
      <xdr:row>57</xdr:row>
      <xdr:rowOff>94818</xdr:rowOff>
    </xdr:to>
    <xdr:cxnSp macro="">
      <xdr:nvCxnSpPr>
        <xdr:cNvPr id="132" name="直線コネクタ 131"/>
        <xdr:cNvCxnSpPr/>
      </xdr:nvCxnSpPr>
      <xdr:spPr>
        <a:xfrm flipV="1">
          <a:off x="1130300" y="9849365"/>
          <a:ext cx="889000" cy="1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98828</xdr:rowOff>
    </xdr:from>
    <xdr:to>
      <xdr:col>3</xdr:col>
      <xdr:colOff>3175</xdr:colOff>
      <xdr:row>58</xdr:row>
      <xdr:rowOff>28978</xdr:rowOff>
    </xdr:to>
    <xdr:sp macro="" textlink="">
      <xdr:nvSpPr>
        <xdr:cNvPr id="133" name="フローチャート : 判断 132"/>
        <xdr:cNvSpPr/>
      </xdr:nvSpPr>
      <xdr:spPr>
        <a:xfrm>
          <a:off x="1968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20105</xdr:rowOff>
    </xdr:from>
    <xdr:ext cx="534377" cy="259045"/>
    <xdr:sp macro="" textlink="">
      <xdr:nvSpPr>
        <xdr:cNvPr id="134" name="テキスト ボックス 133"/>
        <xdr:cNvSpPr txBox="1"/>
      </xdr:nvSpPr>
      <xdr:spPr>
        <a:xfrm>
          <a:off x="1752111" y="99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108353</xdr:rowOff>
    </xdr:from>
    <xdr:to>
      <xdr:col>1</xdr:col>
      <xdr:colOff>485775</xdr:colOff>
      <xdr:row>58</xdr:row>
      <xdr:rowOff>38503</xdr:rowOff>
    </xdr:to>
    <xdr:sp macro="" textlink="">
      <xdr:nvSpPr>
        <xdr:cNvPr id="135" name="フローチャート : 判断 134"/>
        <xdr:cNvSpPr/>
      </xdr:nvSpPr>
      <xdr:spPr>
        <a:xfrm>
          <a:off x="1079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29630</xdr:rowOff>
    </xdr:from>
    <xdr:ext cx="534377" cy="259045"/>
    <xdr:sp macro="" textlink="">
      <xdr:nvSpPr>
        <xdr:cNvPr id="136" name="テキスト ボックス 135"/>
        <xdr:cNvSpPr txBox="1"/>
      </xdr:nvSpPr>
      <xdr:spPr>
        <a:xfrm>
          <a:off x="863111" y="99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70612</xdr:rowOff>
    </xdr:from>
    <xdr:to>
      <xdr:col>6</xdr:col>
      <xdr:colOff>561975</xdr:colOff>
      <xdr:row>57</xdr:row>
      <xdr:rowOff>762</xdr:rowOff>
    </xdr:to>
    <xdr:sp macro="" textlink="">
      <xdr:nvSpPr>
        <xdr:cNvPr id="142" name="円/楕円 141"/>
        <xdr:cNvSpPr/>
      </xdr:nvSpPr>
      <xdr:spPr>
        <a:xfrm>
          <a:off x="45847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93489</xdr:rowOff>
    </xdr:from>
    <xdr:ext cx="534377" cy="259045"/>
    <xdr:sp macro="" textlink="">
      <xdr:nvSpPr>
        <xdr:cNvPr id="143" name="物件費該当値テキスト"/>
        <xdr:cNvSpPr txBox="1"/>
      </xdr:nvSpPr>
      <xdr:spPr>
        <a:xfrm>
          <a:off x="4686300" y="95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136699</xdr:rowOff>
    </xdr:from>
    <xdr:to>
      <xdr:col>5</xdr:col>
      <xdr:colOff>409575</xdr:colOff>
      <xdr:row>57</xdr:row>
      <xdr:rowOff>66849</xdr:rowOff>
    </xdr:to>
    <xdr:sp macro="" textlink="">
      <xdr:nvSpPr>
        <xdr:cNvPr id="144" name="円/楕円 143"/>
        <xdr:cNvSpPr/>
      </xdr:nvSpPr>
      <xdr:spPr>
        <a:xfrm>
          <a:off x="3746500" y="97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83376</xdr:rowOff>
    </xdr:from>
    <xdr:ext cx="534377" cy="259045"/>
    <xdr:sp macro="" textlink="">
      <xdr:nvSpPr>
        <xdr:cNvPr id="145" name="テキスト ボックス 144"/>
        <xdr:cNvSpPr txBox="1"/>
      </xdr:nvSpPr>
      <xdr:spPr>
        <a:xfrm>
          <a:off x="3530111" y="951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134207</xdr:rowOff>
    </xdr:from>
    <xdr:to>
      <xdr:col>4</xdr:col>
      <xdr:colOff>206375</xdr:colOff>
      <xdr:row>57</xdr:row>
      <xdr:rowOff>64357</xdr:rowOff>
    </xdr:to>
    <xdr:sp macro="" textlink="">
      <xdr:nvSpPr>
        <xdr:cNvPr id="146" name="円/楕円 145"/>
        <xdr:cNvSpPr/>
      </xdr:nvSpPr>
      <xdr:spPr>
        <a:xfrm>
          <a:off x="2857500" y="97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80884</xdr:rowOff>
    </xdr:from>
    <xdr:ext cx="534377" cy="259045"/>
    <xdr:sp macro="" textlink="">
      <xdr:nvSpPr>
        <xdr:cNvPr id="147" name="テキスト ボックス 146"/>
        <xdr:cNvSpPr txBox="1"/>
      </xdr:nvSpPr>
      <xdr:spPr>
        <a:xfrm>
          <a:off x="2641111" y="95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25915</xdr:rowOff>
    </xdr:from>
    <xdr:to>
      <xdr:col>3</xdr:col>
      <xdr:colOff>3175</xdr:colOff>
      <xdr:row>57</xdr:row>
      <xdr:rowOff>127515</xdr:rowOff>
    </xdr:to>
    <xdr:sp macro="" textlink="">
      <xdr:nvSpPr>
        <xdr:cNvPr id="148" name="円/楕円 147"/>
        <xdr:cNvSpPr/>
      </xdr:nvSpPr>
      <xdr:spPr>
        <a:xfrm>
          <a:off x="1968500" y="97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144042</xdr:rowOff>
    </xdr:from>
    <xdr:ext cx="534377" cy="259045"/>
    <xdr:sp macro="" textlink="">
      <xdr:nvSpPr>
        <xdr:cNvPr id="149" name="テキスト ボックス 148"/>
        <xdr:cNvSpPr txBox="1"/>
      </xdr:nvSpPr>
      <xdr:spPr>
        <a:xfrm>
          <a:off x="1752111" y="9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44018</xdr:rowOff>
    </xdr:from>
    <xdr:to>
      <xdr:col>1</xdr:col>
      <xdr:colOff>485775</xdr:colOff>
      <xdr:row>57</xdr:row>
      <xdr:rowOff>145618</xdr:rowOff>
    </xdr:to>
    <xdr:sp macro="" textlink="">
      <xdr:nvSpPr>
        <xdr:cNvPr id="150" name="円/楕円 149"/>
        <xdr:cNvSpPr/>
      </xdr:nvSpPr>
      <xdr:spPr>
        <a:xfrm>
          <a:off x="1079500" y="98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162145</xdr:rowOff>
    </xdr:from>
    <xdr:ext cx="534377" cy="259045"/>
    <xdr:sp macro="" textlink="">
      <xdr:nvSpPr>
        <xdr:cNvPr id="151" name="テキスト ボックス 150"/>
        <xdr:cNvSpPr txBox="1"/>
      </xdr:nvSpPr>
      <xdr:spPr>
        <a:xfrm>
          <a:off x="863111" y="95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90605</xdr:rowOff>
    </xdr:from>
    <xdr:to>
      <xdr:col>6</xdr:col>
      <xdr:colOff>510540</xdr:colOff>
      <xdr:row>79</xdr:row>
      <xdr:rowOff>39115</xdr:rowOff>
    </xdr:to>
    <xdr:cxnSp macro="">
      <xdr:nvCxnSpPr>
        <xdr:cNvPr id="177" name="直線コネクタ 176"/>
        <xdr:cNvCxnSpPr/>
      </xdr:nvCxnSpPr>
      <xdr:spPr>
        <a:xfrm flipV="1">
          <a:off x="4633595" y="12092105"/>
          <a:ext cx="1270" cy="149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8"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9" name="直線コネクタ 178"/>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37282</xdr:rowOff>
    </xdr:from>
    <xdr:ext cx="534377" cy="259045"/>
    <xdr:sp macro="" textlink="">
      <xdr:nvSpPr>
        <xdr:cNvPr id="180" name="維持補修費最大値テキスト"/>
        <xdr:cNvSpPr txBox="1"/>
      </xdr:nvSpPr>
      <xdr:spPr>
        <a:xfrm>
          <a:off x="4686300" y="118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14,251</a:t>
          </a:r>
          <a:endParaRPr kumimoji="1" lang="ja-JP" altLang="en-US" sz="1000" b="1">
            <a:latin typeface="ＭＳ Ｐゴシック"/>
          </a:endParaRPr>
        </a:p>
      </xdr:txBody>
    </xdr:sp>
    <xdr:clientData/>
  </xdr:oneCellAnchor>
  <xdr:twoCellAnchor>
    <xdr:from>
      <xdr:col>6</xdr:col>
      <xdr:colOff>422275</xdr:colOff>
      <xdr:row>70</xdr:row>
      <xdr:rowOff>90605</xdr:rowOff>
    </xdr:from>
    <xdr:to>
      <xdr:col>6</xdr:col>
      <xdr:colOff>600075</xdr:colOff>
      <xdr:row>70</xdr:row>
      <xdr:rowOff>90605</xdr:rowOff>
    </xdr:to>
    <xdr:cxnSp macro="">
      <xdr:nvCxnSpPr>
        <xdr:cNvPr id="181" name="直線コネクタ 180"/>
        <xdr:cNvCxnSpPr/>
      </xdr:nvCxnSpPr>
      <xdr:spPr>
        <a:xfrm>
          <a:off x="4546600" y="1209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66439</xdr:rowOff>
    </xdr:from>
    <xdr:to>
      <xdr:col>6</xdr:col>
      <xdr:colOff>511175</xdr:colOff>
      <xdr:row>78</xdr:row>
      <xdr:rowOff>71228</xdr:rowOff>
    </xdr:to>
    <xdr:cxnSp macro="">
      <xdr:nvCxnSpPr>
        <xdr:cNvPr id="182" name="直線コネクタ 181"/>
        <xdr:cNvCxnSpPr/>
      </xdr:nvCxnSpPr>
      <xdr:spPr>
        <a:xfrm flipV="1">
          <a:off x="3797300" y="13439539"/>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45809</xdr:rowOff>
    </xdr:from>
    <xdr:ext cx="469744" cy="259045"/>
    <xdr:sp macro="" textlink="">
      <xdr:nvSpPr>
        <xdr:cNvPr id="183" name="維持補修費平均値テキスト"/>
        <xdr:cNvSpPr txBox="1"/>
      </xdr:nvSpPr>
      <xdr:spPr>
        <a:xfrm>
          <a:off x="4686300" y="1307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22932</xdr:rowOff>
    </xdr:from>
    <xdr:to>
      <xdr:col>6</xdr:col>
      <xdr:colOff>561975</xdr:colOff>
      <xdr:row>77</xdr:row>
      <xdr:rowOff>124532</xdr:rowOff>
    </xdr:to>
    <xdr:sp macro="" textlink="">
      <xdr:nvSpPr>
        <xdr:cNvPr id="184" name="フローチャート : 判断 183"/>
        <xdr:cNvSpPr/>
      </xdr:nvSpPr>
      <xdr:spPr>
        <a:xfrm>
          <a:off x="45847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71228</xdr:rowOff>
    </xdr:from>
    <xdr:to>
      <xdr:col>5</xdr:col>
      <xdr:colOff>358775</xdr:colOff>
      <xdr:row>78</xdr:row>
      <xdr:rowOff>83747</xdr:rowOff>
    </xdr:to>
    <xdr:cxnSp macro="">
      <xdr:nvCxnSpPr>
        <xdr:cNvPr id="185" name="直線コネクタ 184"/>
        <xdr:cNvCxnSpPr/>
      </xdr:nvCxnSpPr>
      <xdr:spPr>
        <a:xfrm flipV="1">
          <a:off x="2908300" y="13444328"/>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28484</xdr:rowOff>
    </xdr:from>
    <xdr:to>
      <xdr:col>5</xdr:col>
      <xdr:colOff>409575</xdr:colOff>
      <xdr:row>77</xdr:row>
      <xdr:rowOff>130084</xdr:rowOff>
    </xdr:to>
    <xdr:sp macro="" textlink="">
      <xdr:nvSpPr>
        <xdr:cNvPr id="186" name="フローチャート : 判断 185"/>
        <xdr:cNvSpPr/>
      </xdr:nvSpPr>
      <xdr:spPr>
        <a:xfrm>
          <a:off x="3746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146611</xdr:rowOff>
    </xdr:from>
    <xdr:ext cx="469744" cy="259045"/>
    <xdr:sp macro="" textlink="">
      <xdr:nvSpPr>
        <xdr:cNvPr id="187" name="テキスト ボックス 186"/>
        <xdr:cNvSpPr txBox="1"/>
      </xdr:nvSpPr>
      <xdr:spPr>
        <a:xfrm>
          <a:off x="3562427"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83747</xdr:rowOff>
    </xdr:from>
    <xdr:to>
      <xdr:col>4</xdr:col>
      <xdr:colOff>155575</xdr:colOff>
      <xdr:row>78</xdr:row>
      <xdr:rowOff>104756</xdr:rowOff>
    </xdr:to>
    <xdr:cxnSp macro="">
      <xdr:nvCxnSpPr>
        <xdr:cNvPr id="188" name="直線コネクタ 187"/>
        <xdr:cNvCxnSpPr/>
      </xdr:nvCxnSpPr>
      <xdr:spPr>
        <a:xfrm flipV="1">
          <a:off x="2019300" y="13456847"/>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35125</xdr:rowOff>
    </xdr:from>
    <xdr:to>
      <xdr:col>4</xdr:col>
      <xdr:colOff>206375</xdr:colOff>
      <xdr:row>77</xdr:row>
      <xdr:rowOff>136725</xdr:rowOff>
    </xdr:to>
    <xdr:sp macro="" textlink="">
      <xdr:nvSpPr>
        <xdr:cNvPr id="189" name="フローチャート : 判断 188"/>
        <xdr:cNvSpPr/>
      </xdr:nvSpPr>
      <xdr:spPr>
        <a:xfrm>
          <a:off x="2857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153252</xdr:rowOff>
    </xdr:from>
    <xdr:ext cx="469744" cy="259045"/>
    <xdr:sp macro="" textlink="">
      <xdr:nvSpPr>
        <xdr:cNvPr id="190" name="テキスト ボックス 189"/>
        <xdr:cNvSpPr txBox="1"/>
      </xdr:nvSpPr>
      <xdr:spPr>
        <a:xfrm>
          <a:off x="2673427"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92673</xdr:rowOff>
    </xdr:from>
    <xdr:to>
      <xdr:col>2</xdr:col>
      <xdr:colOff>638175</xdr:colOff>
      <xdr:row>78</xdr:row>
      <xdr:rowOff>104756</xdr:rowOff>
    </xdr:to>
    <xdr:cxnSp macro="">
      <xdr:nvCxnSpPr>
        <xdr:cNvPr id="191" name="直線コネクタ 190"/>
        <xdr:cNvCxnSpPr/>
      </xdr:nvCxnSpPr>
      <xdr:spPr>
        <a:xfrm>
          <a:off x="1130300" y="13465773"/>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56787</xdr:rowOff>
    </xdr:from>
    <xdr:to>
      <xdr:col>3</xdr:col>
      <xdr:colOff>3175</xdr:colOff>
      <xdr:row>77</xdr:row>
      <xdr:rowOff>158387</xdr:rowOff>
    </xdr:to>
    <xdr:sp macro="" textlink="">
      <xdr:nvSpPr>
        <xdr:cNvPr id="192" name="フローチャート : 判断 191"/>
        <xdr:cNvSpPr/>
      </xdr:nvSpPr>
      <xdr:spPr>
        <a:xfrm>
          <a:off x="1968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3464</xdr:rowOff>
    </xdr:from>
    <xdr:ext cx="469744" cy="259045"/>
    <xdr:sp macro="" textlink="">
      <xdr:nvSpPr>
        <xdr:cNvPr id="193" name="テキスト ボックス 192"/>
        <xdr:cNvSpPr txBox="1"/>
      </xdr:nvSpPr>
      <xdr:spPr>
        <a:xfrm>
          <a:off x="1784427" y="130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60162</xdr:rowOff>
    </xdr:from>
    <xdr:to>
      <xdr:col>1</xdr:col>
      <xdr:colOff>485775</xdr:colOff>
      <xdr:row>77</xdr:row>
      <xdr:rowOff>161762</xdr:rowOff>
    </xdr:to>
    <xdr:sp macro="" textlink="">
      <xdr:nvSpPr>
        <xdr:cNvPr id="194" name="フローチャート : 判断 193"/>
        <xdr:cNvSpPr/>
      </xdr:nvSpPr>
      <xdr:spPr>
        <a:xfrm>
          <a:off x="1079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6839</xdr:rowOff>
    </xdr:from>
    <xdr:ext cx="469744" cy="259045"/>
    <xdr:sp macro="" textlink="">
      <xdr:nvSpPr>
        <xdr:cNvPr id="195" name="テキスト ボックス 194"/>
        <xdr:cNvSpPr txBox="1"/>
      </xdr:nvSpPr>
      <xdr:spPr>
        <a:xfrm>
          <a:off x="895427" y="130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15639</xdr:rowOff>
    </xdr:from>
    <xdr:to>
      <xdr:col>6</xdr:col>
      <xdr:colOff>561975</xdr:colOff>
      <xdr:row>78</xdr:row>
      <xdr:rowOff>117239</xdr:rowOff>
    </xdr:to>
    <xdr:sp macro="" textlink="">
      <xdr:nvSpPr>
        <xdr:cNvPr id="201" name="円/楕円 200"/>
        <xdr:cNvSpPr/>
      </xdr:nvSpPr>
      <xdr:spPr>
        <a:xfrm>
          <a:off x="4584700" y="133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165516</xdr:rowOff>
    </xdr:from>
    <xdr:ext cx="469744" cy="259045"/>
    <xdr:sp macro="" textlink="">
      <xdr:nvSpPr>
        <xdr:cNvPr id="202" name="維持補修費該当値テキスト"/>
        <xdr:cNvSpPr txBox="1"/>
      </xdr:nvSpPr>
      <xdr:spPr>
        <a:xfrm>
          <a:off x="4686300" y="133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20428</xdr:rowOff>
    </xdr:from>
    <xdr:to>
      <xdr:col>5</xdr:col>
      <xdr:colOff>409575</xdr:colOff>
      <xdr:row>78</xdr:row>
      <xdr:rowOff>122028</xdr:rowOff>
    </xdr:to>
    <xdr:sp macro="" textlink="">
      <xdr:nvSpPr>
        <xdr:cNvPr id="203" name="円/楕円 202"/>
        <xdr:cNvSpPr/>
      </xdr:nvSpPr>
      <xdr:spPr>
        <a:xfrm>
          <a:off x="3746500" y="133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113155</xdr:rowOff>
    </xdr:from>
    <xdr:ext cx="469744" cy="259045"/>
    <xdr:sp macro="" textlink="">
      <xdr:nvSpPr>
        <xdr:cNvPr id="204" name="テキスト ボックス 203"/>
        <xdr:cNvSpPr txBox="1"/>
      </xdr:nvSpPr>
      <xdr:spPr>
        <a:xfrm>
          <a:off x="3562427" y="1348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32947</xdr:rowOff>
    </xdr:from>
    <xdr:to>
      <xdr:col>4</xdr:col>
      <xdr:colOff>206375</xdr:colOff>
      <xdr:row>78</xdr:row>
      <xdr:rowOff>134547</xdr:rowOff>
    </xdr:to>
    <xdr:sp macro="" textlink="">
      <xdr:nvSpPr>
        <xdr:cNvPr id="205" name="円/楕円 204"/>
        <xdr:cNvSpPr/>
      </xdr:nvSpPr>
      <xdr:spPr>
        <a:xfrm>
          <a:off x="2857500" y="134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125674</xdr:rowOff>
    </xdr:from>
    <xdr:ext cx="469744" cy="259045"/>
    <xdr:sp macro="" textlink="">
      <xdr:nvSpPr>
        <xdr:cNvPr id="206" name="テキスト ボックス 205"/>
        <xdr:cNvSpPr txBox="1"/>
      </xdr:nvSpPr>
      <xdr:spPr>
        <a:xfrm>
          <a:off x="2673427" y="1349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53956</xdr:rowOff>
    </xdr:from>
    <xdr:to>
      <xdr:col>3</xdr:col>
      <xdr:colOff>3175</xdr:colOff>
      <xdr:row>78</xdr:row>
      <xdr:rowOff>155556</xdr:rowOff>
    </xdr:to>
    <xdr:sp macro="" textlink="">
      <xdr:nvSpPr>
        <xdr:cNvPr id="207" name="円/楕円 206"/>
        <xdr:cNvSpPr/>
      </xdr:nvSpPr>
      <xdr:spPr>
        <a:xfrm>
          <a:off x="1968500" y="13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146683</xdr:rowOff>
    </xdr:from>
    <xdr:ext cx="469744" cy="259045"/>
    <xdr:sp macro="" textlink="">
      <xdr:nvSpPr>
        <xdr:cNvPr id="208" name="テキスト ボックス 207"/>
        <xdr:cNvSpPr txBox="1"/>
      </xdr:nvSpPr>
      <xdr:spPr>
        <a:xfrm>
          <a:off x="1784427" y="135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41873</xdr:rowOff>
    </xdr:from>
    <xdr:to>
      <xdr:col>1</xdr:col>
      <xdr:colOff>485775</xdr:colOff>
      <xdr:row>78</xdr:row>
      <xdr:rowOff>143473</xdr:rowOff>
    </xdr:to>
    <xdr:sp macro="" textlink="">
      <xdr:nvSpPr>
        <xdr:cNvPr id="209" name="円/楕円 208"/>
        <xdr:cNvSpPr/>
      </xdr:nvSpPr>
      <xdr:spPr>
        <a:xfrm>
          <a:off x="1079500" y="134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134600</xdr:rowOff>
    </xdr:from>
    <xdr:ext cx="469744" cy="259045"/>
    <xdr:sp macro="" textlink="">
      <xdr:nvSpPr>
        <xdr:cNvPr id="210" name="テキスト ボックス 209"/>
        <xdr:cNvSpPr txBox="1"/>
      </xdr:nvSpPr>
      <xdr:spPr>
        <a:xfrm>
          <a:off x="895427" y="135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32617</xdr:rowOff>
    </xdr:from>
    <xdr:to>
      <xdr:col>6</xdr:col>
      <xdr:colOff>510540</xdr:colOff>
      <xdr:row>99</xdr:row>
      <xdr:rowOff>80313</xdr:rowOff>
    </xdr:to>
    <xdr:cxnSp macro="">
      <xdr:nvCxnSpPr>
        <xdr:cNvPr id="237" name="直線コネクタ 236"/>
        <xdr:cNvCxnSpPr/>
      </xdr:nvCxnSpPr>
      <xdr:spPr>
        <a:xfrm flipV="1">
          <a:off x="4633595" y="15463117"/>
          <a:ext cx="1270" cy="159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84140</xdr:rowOff>
    </xdr:from>
    <xdr:ext cx="534377" cy="259045"/>
    <xdr:sp macro="" textlink="">
      <xdr:nvSpPr>
        <xdr:cNvPr id="238" name="扶助費最小値テキスト"/>
        <xdr:cNvSpPr txBox="1"/>
      </xdr:nvSpPr>
      <xdr:spPr>
        <a:xfrm>
          <a:off x="4686300" y="170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81,137</a:t>
          </a:r>
          <a:endParaRPr kumimoji="1" lang="ja-JP" altLang="en-US" sz="1000" b="1">
            <a:latin typeface="ＭＳ Ｐゴシック"/>
          </a:endParaRPr>
        </a:p>
      </xdr:txBody>
    </xdr:sp>
    <xdr:clientData/>
  </xdr:oneCellAnchor>
  <xdr:twoCellAnchor>
    <xdr:from>
      <xdr:col>6</xdr:col>
      <xdr:colOff>422275</xdr:colOff>
      <xdr:row>99</xdr:row>
      <xdr:rowOff>80313</xdr:rowOff>
    </xdr:from>
    <xdr:to>
      <xdr:col>6</xdr:col>
      <xdr:colOff>600075</xdr:colOff>
      <xdr:row>99</xdr:row>
      <xdr:rowOff>80313</xdr:rowOff>
    </xdr:to>
    <xdr:cxnSp macro="">
      <xdr:nvCxnSpPr>
        <xdr:cNvPr id="239" name="直線コネクタ 238"/>
        <xdr:cNvCxnSpPr/>
      </xdr:nvCxnSpPr>
      <xdr:spPr>
        <a:xfrm>
          <a:off x="4546600" y="1705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150744</xdr:rowOff>
    </xdr:from>
    <xdr:ext cx="599010" cy="259045"/>
    <xdr:sp macro="" textlink="">
      <xdr:nvSpPr>
        <xdr:cNvPr id="240" name="扶助費最大値テキスト"/>
        <xdr:cNvSpPr txBox="1"/>
      </xdr:nvSpPr>
      <xdr:spPr>
        <a:xfrm>
          <a:off x="4686300" y="152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178,558</a:t>
          </a:r>
          <a:endParaRPr kumimoji="1" lang="ja-JP" altLang="en-US" sz="1000" b="1">
            <a:latin typeface="ＭＳ Ｐゴシック"/>
          </a:endParaRPr>
        </a:p>
      </xdr:txBody>
    </xdr:sp>
    <xdr:clientData/>
  </xdr:oneCellAnchor>
  <xdr:twoCellAnchor>
    <xdr:from>
      <xdr:col>6</xdr:col>
      <xdr:colOff>422275</xdr:colOff>
      <xdr:row>90</xdr:row>
      <xdr:rowOff>32617</xdr:rowOff>
    </xdr:from>
    <xdr:to>
      <xdr:col>6</xdr:col>
      <xdr:colOff>600075</xdr:colOff>
      <xdr:row>90</xdr:row>
      <xdr:rowOff>32617</xdr:rowOff>
    </xdr:to>
    <xdr:cxnSp macro="">
      <xdr:nvCxnSpPr>
        <xdr:cNvPr id="241" name="直線コネクタ 240"/>
        <xdr:cNvCxnSpPr/>
      </xdr:nvCxnSpPr>
      <xdr:spPr>
        <a:xfrm>
          <a:off x="4546600" y="15463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57192</xdr:rowOff>
    </xdr:from>
    <xdr:to>
      <xdr:col>6</xdr:col>
      <xdr:colOff>511175</xdr:colOff>
      <xdr:row>93</xdr:row>
      <xdr:rowOff>96217</xdr:rowOff>
    </xdr:to>
    <xdr:cxnSp macro="">
      <xdr:nvCxnSpPr>
        <xdr:cNvPr id="242" name="直線コネクタ 241"/>
        <xdr:cNvCxnSpPr/>
      </xdr:nvCxnSpPr>
      <xdr:spPr>
        <a:xfrm flipV="1">
          <a:off x="3797300" y="16002042"/>
          <a:ext cx="8382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79622</xdr:rowOff>
    </xdr:from>
    <xdr:ext cx="599010" cy="259045"/>
    <xdr:sp macro="" textlink="">
      <xdr:nvSpPr>
        <xdr:cNvPr id="243" name="扶助費平均値テキスト"/>
        <xdr:cNvSpPr txBox="1"/>
      </xdr:nvSpPr>
      <xdr:spPr>
        <a:xfrm>
          <a:off x="4686300" y="1636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101195</xdr:rowOff>
    </xdr:from>
    <xdr:to>
      <xdr:col>6</xdr:col>
      <xdr:colOff>561975</xdr:colOff>
      <xdr:row>96</xdr:row>
      <xdr:rowOff>31345</xdr:rowOff>
    </xdr:to>
    <xdr:sp macro="" textlink="">
      <xdr:nvSpPr>
        <xdr:cNvPr id="244" name="フローチャート : 判断 243"/>
        <xdr:cNvSpPr/>
      </xdr:nvSpPr>
      <xdr:spPr>
        <a:xfrm>
          <a:off x="45847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96217</xdr:rowOff>
    </xdr:from>
    <xdr:to>
      <xdr:col>5</xdr:col>
      <xdr:colOff>358775</xdr:colOff>
      <xdr:row>94</xdr:row>
      <xdr:rowOff>59837</xdr:rowOff>
    </xdr:to>
    <xdr:cxnSp macro="">
      <xdr:nvCxnSpPr>
        <xdr:cNvPr id="245" name="直線コネクタ 244"/>
        <xdr:cNvCxnSpPr/>
      </xdr:nvCxnSpPr>
      <xdr:spPr>
        <a:xfrm flipV="1">
          <a:off x="2908300" y="16041067"/>
          <a:ext cx="8890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5869</xdr:rowOff>
    </xdr:from>
    <xdr:to>
      <xdr:col>5</xdr:col>
      <xdr:colOff>409575</xdr:colOff>
      <xdr:row>96</xdr:row>
      <xdr:rowOff>107469</xdr:rowOff>
    </xdr:to>
    <xdr:sp macro="" textlink="">
      <xdr:nvSpPr>
        <xdr:cNvPr id="246" name="フローチャート : 判断 245"/>
        <xdr:cNvSpPr/>
      </xdr:nvSpPr>
      <xdr:spPr>
        <a:xfrm>
          <a:off x="3746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98596</xdr:rowOff>
    </xdr:from>
    <xdr:ext cx="599010" cy="259045"/>
    <xdr:sp macro="" textlink="">
      <xdr:nvSpPr>
        <xdr:cNvPr id="247" name="テキスト ボックス 246"/>
        <xdr:cNvSpPr txBox="1"/>
      </xdr:nvSpPr>
      <xdr:spPr>
        <a:xfrm>
          <a:off x="3497794"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59837</xdr:rowOff>
    </xdr:from>
    <xdr:to>
      <xdr:col>4</xdr:col>
      <xdr:colOff>155575</xdr:colOff>
      <xdr:row>94</xdr:row>
      <xdr:rowOff>112692</xdr:rowOff>
    </xdr:to>
    <xdr:cxnSp macro="">
      <xdr:nvCxnSpPr>
        <xdr:cNvPr id="248" name="直線コネクタ 247"/>
        <xdr:cNvCxnSpPr/>
      </xdr:nvCxnSpPr>
      <xdr:spPr>
        <a:xfrm flipV="1">
          <a:off x="2019300" y="16176137"/>
          <a:ext cx="8890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104935</xdr:rowOff>
    </xdr:from>
    <xdr:to>
      <xdr:col>4</xdr:col>
      <xdr:colOff>206375</xdr:colOff>
      <xdr:row>97</xdr:row>
      <xdr:rowOff>35085</xdr:rowOff>
    </xdr:to>
    <xdr:sp macro="" textlink="">
      <xdr:nvSpPr>
        <xdr:cNvPr id="249" name="フローチャート : 判断 248"/>
        <xdr:cNvSpPr/>
      </xdr:nvSpPr>
      <xdr:spPr>
        <a:xfrm>
          <a:off x="2857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26212</xdr:rowOff>
    </xdr:from>
    <xdr:ext cx="599010" cy="259045"/>
    <xdr:sp macro="" textlink="">
      <xdr:nvSpPr>
        <xdr:cNvPr id="250" name="テキスト ボックス 249"/>
        <xdr:cNvSpPr txBox="1"/>
      </xdr:nvSpPr>
      <xdr:spPr>
        <a:xfrm>
          <a:off x="2608794"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112692</xdr:rowOff>
    </xdr:from>
    <xdr:to>
      <xdr:col>2</xdr:col>
      <xdr:colOff>638175</xdr:colOff>
      <xdr:row>94</xdr:row>
      <xdr:rowOff>143717</xdr:rowOff>
    </xdr:to>
    <xdr:cxnSp macro="">
      <xdr:nvCxnSpPr>
        <xdr:cNvPr id="251" name="直線コネクタ 250"/>
        <xdr:cNvCxnSpPr/>
      </xdr:nvCxnSpPr>
      <xdr:spPr>
        <a:xfrm flipV="1">
          <a:off x="1130300" y="1622899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7779</xdr:rowOff>
    </xdr:from>
    <xdr:to>
      <xdr:col>3</xdr:col>
      <xdr:colOff>3175</xdr:colOff>
      <xdr:row>97</xdr:row>
      <xdr:rowOff>109379</xdr:rowOff>
    </xdr:to>
    <xdr:sp macro="" textlink="">
      <xdr:nvSpPr>
        <xdr:cNvPr id="252" name="フローチャート : 判断 251"/>
        <xdr:cNvSpPr/>
      </xdr:nvSpPr>
      <xdr:spPr>
        <a:xfrm>
          <a:off x="1968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100506</xdr:rowOff>
    </xdr:from>
    <xdr:ext cx="599010" cy="259045"/>
    <xdr:sp macro="" textlink="">
      <xdr:nvSpPr>
        <xdr:cNvPr id="253" name="テキスト ボックス 252"/>
        <xdr:cNvSpPr txBox="1"/>
      </xdr:nvSpPr>
      <xdr:spPr>
        <a:xfrm>
          <a:off x="1719794"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26901</xdr:rowOff>
    </xdr:from>
    <xdr:to>
      <xdr:col>1</xdr:col>
      <xdr:colOff>485775</xdr:colOff>
      <xdr:row>97</xdr:row>
      <xdr:rowOff>128501</xdr:rowOff>
    </xdr:to>
    <xdr:sp macro="" textlink="">
      <xdr:nvSpPr>
        <xdr:cNvPr id="254" name="フローチャート : 判断 253"/>
        <xdr:cNvSpPr/>
      </xdr:nvSpPr>
      <xdr:spPr>
        <a:xfrm>
          <a:off x="1079500" y="1665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119628</xdr:rowOff>
    </xdr:from>
    <xdr:ext cx="599010" cy="259045"/>
    <xdr:sp macro="" textlink="">
      <xdr:nvSpPr>
        <xdr:cNvPr id="255" name="テキスト ボックス 254"/>
        <xdr:cNvSpPr txBox="1"/>
      </xdr:nvSpPr>
      <xdr:spPr>
        <a:xfrm>
          <a:off x="830794" y="167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6392</xdr:rowOff>
    </xdr:from>
    <xdr:to>
      <xdr:col>6</xdr:col>
      <xdr:colOff>561975</xdr:colOff>
      <xdr:row>93</xdr:row>
      <xdr:rowOff>107992</xdr:rowOff>
    </xdr:to>
    <xdr:sp macro="" textlink="">
      <xdr:nvSpPr>
        <xdr:cNvPr id="261" name="円/楕円 260"/>
        <xdr:cNvSpPr/>
      </xdr:nvSpPr>
      <xdr:spPr>
        <a:xfrm>
          <a:off x="4584700" y="1595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29269</xdr:rowOff>
    </xdr:from>
    <xdr:ext cx="599010" cy="259045"/>
    <xdr:sp macro="" textlink="">
      <xdr:nvSpPr>
        <xdr:cNvPr id="262" name="扶助費該当値テキスト"/>
        <xdr:cNvSpPr txBox="1"/>
      </xdr:nvSpPr>
      <xdr:spPr>
        <a:xfrm>
          <a:off x="4686300" y="1580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145,553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45417</xdr:rowOff>
    </xdr:from>
    <xdr:to>
      <xdr:col>5</xdr:col>
      <xdr:colOff>409575</xdr:colOff>
      <xdr:row>93</xdr:row>
      <xdr:rowOff>147017</xdr:rowOff>
    </xdr:to>
    <xdr:sp macro="" textlink="">
      <xdr:nvSpPr>
        <xdr:cNvPr id="263" name="円/楕円 262"/>
        <xdr:cNvSpPr/>
      </xdr:nvSpPr>
      <xdr:spPr>
        <a:xfrm>
          <a:off x="3746500" y="159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163544</xdr:rowOff>
    </xdr:from>
    <xdr:ext cx="599010" cy="259045"/>
    <xdr:sp macro="" textlink="">
      <xdr:nvSpPr>
        <xdr:cNvPr id="264" name="テキスト ボックス 263"/>
        <xdr:cNvSpPr txBox="1"/>
      </xdr:nvSpPr>
      <xdr:spPr>
        <a:xfrm>
          <a:off x="3497794" y="1576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143,163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9037</xdr:rowOff>
    </xdr:from>
    <xdr:to>
      <xdr:col>4</xdr:col>
      <xdr:colOff>206375</xdr:colOff>
      <xdr:row>94</xdr:row>
      <xdr:rowOff>110637</xdr:rowOff>
    </xdr:to>
    <xdr:sp macro="" textlink="">
      <xdr:nvSpPr>
        <xdr:cNvPr id="265" name="円/楕円 264"/>
        <xdr:cNvSpPr/>
      </xdr:nvSpPr>
      <xdr:spPr>
        <a:xfrm>
          <a:off x="2857500" y="161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127164</xdr:rowOff>
    </xdr:from>
    <xdr:ext cx="599010" cy="259045"/>
    <xdr:sp macro="" textlink="">
      <xdr:nvSpPr>
        <xdr:cNvPr id="266" name="テキスト ボックス 265"/>
        <xdr:cNvSpPr txBox="1"/>
      </xdr:nvSpPr>
      <xdr:spPr>
        <a:xfrm>
          <a:off x="2608794" y="159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134,891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61892</xdr:rowOff>
    </xdr:from>
    <xdr:to>
      <xdr:col>3</xdr:col>
      <xdr:colOff>3175</xdr:colOff>
      <xdr:row>94</xdr:row>
      <xdr:rowOff>163492</xdr:rowOff>
    </xdr:to>
    <xdr:sp macro="" textlink="">
      <xdr:nvSpPr>
        <xdr:cNvPr id="267" name="円/楕円 266"/>
        <xdr:cNvSpPr/>
      </xdr:nvSpPr>
      <xdr:spPr>
        <a:xfrm>
          <a:off x="1968500" y="161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8569</xdr:rowOff>
    </xdr:from>
    <xdr:ext cx="599010" cy="259045"/>
    <xdr:sp macro="" textlink="">
      <xdr:nvSpPr>
        <xdr:cNvPr id="268" name="テキスト ボックス 267"/>
        <xdr:cNvSpPr txBox="1"/>
      </xdr:nvSpPr>
      <xdr:spPr>
        <a:xfrm>
          <a:off x="1719794" y="1595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131,654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92917</xdr:rowOff>
    </xdr:from>
    <xdr:to>
      <xdr:col>1</xdr:col>
      <xdr:colOff>485775</xdr:colOff>
      <xdr:row>95</xdr:row>
      <xdr:rowOff>23067</xdr:rowOff>
    </xdr:to>
    <xdr:sp macro="" textlink="">
      <xdr:nvSpPr>
        <xdr:cNvPr id="269" name="円/楕円 268"/>
        <xdr:cNvSpPr/>
      </xdr:nvSpPr>
      <xdr:spPr>
        <a:xfrm>
          <a:off x="1079500" y="162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39594</xdr:rowOff>
    </xdr:from>
    <xdr:ext cx="599010" cy="259045"/>
    <xdr:sp macro="" textlink="">
      <xdr:nvSpPr>
        <xdr:cNvPr id="270" name="テキスト ボックス 269"/>
        <xdr:cNvSpPr txBox="1"/>
      </xdr:nvSpPr>
      <xdr:spPr>
        <a:xfrm>
          <a:off x="830794" y="1598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107182</xdr:rowOff>
    </xdr:from>
    <xdr:to>
      <xdr:col>15</xdr:col>
      <xdr:colOff>180340</xdr:colOff>
      <xdr:row>37</xdr:row>
      <xdr:rowOff>133833</xdr:rowOff>
    </xdr:to>
    <xdr:cxnSp macro="">
      <xdr:nvCxnSpPr>
        <xdr:cNvPr id="294" name="直線コネクタ 293"/>
        <xdr:cNvCxnSpPr/>
      </xdr:nvCxnSpPr>
      <xdr:spPr>
        <a:xfrm flipV="1">
          <a:off x="10475595" y="5422132"/>
          <a:ext cx="1270" cy="105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137660</xdr:rowOff>
    </xdr:from>
    <xdr:ext cx="534377" cy="259045"/>
    <xdr:sp macro="" textlink="">
      <xdr:nvSpPr>
        <xdr:cNvPr id="295" name="補助費等最小値テキスト"/>
        <xdr:cNvSpPr txBox="1"/>
      </xdr:nvSpPr>
      <xdr:spPr>
        <a:xfrm>
          <a:off x="10528300" y="64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15</xdr:col>
      <xdr:colOff>92075</xdr:colOff>
      <xdr:row>37</xdr:row>
      <xdr:rowOff>133833</xdr:rowOff>
    </xdr:from>
    <xdr:to>
      <xdr:col>15</xdr:col>
      <xdr:colOff>269875</xdr:colOff>
      <xdr:row>37</xdr:row>
      <xdr:rowOff>133833</xdr:rowOff>
    </xdr:to>
    <xdr:cxnSp macro="">
      <xdr:nvCxnSpPr>
        <xdr:cNvPr id="296" name="直線コネクタ 295"/>
        <xdr:cNvCxnSpPr/>
      </xdr:nvCxnSpPr>
      <xdr:spPr>
        <a:xfrm>
          <a:off x="10388600" y="647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53859</xdr:rowOff>
    </xdr:from>
    <xdr:ext cx="534377" cy="259045"/>
    <xdr:sp macro="" textlink="">
      <xdr:nvSpPr>
        <xdr:cNvPr id="297" name="補助費等最大値テキスト"/>
        <xdr:cNvSpPr txBox="1"/>
      </xdr:nvSpPr>
      <xdr:spPr>
        <a:xfrm>
          <a:off x="10528300" y="51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68,707</a:t>
          </a:r>
          <a:endParaRPr kumimoji="1" lang="ja-JP" altLang="en-US" sz="1000" b="1">
            <a:latin typeface="ＭＳ Ｐゴシック"/>
          </a:endParaRPr>
        </a:p>
      </xdr:txBody>
    </xdr:sp>
    <xdr:clientData/>
  </xdr:oneCellAnchor>
  <xdr:twoCellAnchor>
    <xdr:from>
      <xdr:col>15</xdr:col>
      <xdr:colOff>92075</xdr:colOff>
      <xdr:row>31</xdr:row>
      <xdr:rowOff>107182</xdr:rowOff>
    </xdr:from>
    <xdr:to>
      <xdr:col>15</xdr:col>
      <xdr:colOff>269875</xdr:colOff>
      <xdr:row>31</xdr:row>
      <xdr:rowOff>107182</xdr:rowOff>
    </xdr:to>
    <xdr:cxnSp macro="">
      <xdr:nvCxnSpPr>
        <xdr:cNvPr id="298" name="直線コネクタ 297"/>
        <xdr:cNvCxnSpPr/>
      </xdr:nvCxnSpPr>
      <xdr:spPr>
        <a:xfrm>
          <a:off x="10388600" y="542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140557</xdr:rowOff>
    </xdr:from>
    <xdr:to>
      <xdr:col>15</xdr:col>
      <xdr:colOff>180975</xdr:colOff>
      <xdr:row>36</xdr:row>
      <xdr:rowOff>162922</xdr:rowOff>
    </xdr:to>
    <xdr:cxnSp macro="">
      <xdr:nvCxnSpPr>
        <xdr:cNvPr id="299" name="直線コネクタ 298"/>
        <xdr:cNvCxnSpPr/>
      </xdr:nvCxnSpPr>
      <xdr:spPr>
        <a:xfrm>
          <a:off x="9639300" y="6312757"/>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127811</xdr:rowOff>
    </xdr:from>
    <xdr:ext cx="534377" cy="259045"/>
    <xdr:sp macro="" textlink="">
      <xdr:nvSpPr>
        <xdr:cNvPr id="300" name="補助費等平均値テキスト"/>
        <xdr:cNvSpPr txBox="1"/>
      </xdr:nvSpPr>
      <xdr:spPr>
        <a:xfrm>
          <a:off x="10528300" y="630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149384</xdr:rowOff>
    </xdr:from>
    <xdr:to>
      <xdr:col>15</xdr:col>
      <xdr:colOff>231775</xdr:colOff>
      <xdr:row>37</xdr:row>
      <xdr:rowOff>79534</xdr:rowOff>
    </xdr:to>
    <xdr:sp macro="" textlink="">
      <xdr:nvSpPr>
        <xdr:cNvPr id="301" name="フローチャート : 判断 300"/>
        <xdr:cNvSpPr/>
      </xdr:nvSpPr>
      <xdr:spPr>
        <a:xfrm>
          <a:off x="10426700" y="632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94075</xdr:rowOff>
    </xdr:from>
    <xdr:to>
      <xdr:col>14</xdr:col>
      <xdr:colOff>28575</xdr:colOff>
      <xdr:row>36</xdr:row>
      <xdr:rowOff>140557</xdr:rowOff>
    </xdr:to>
    <xdr:cxnSp macro="">
      <xdr:nvCxnSpPr>
        <xdr:cNvPr id="302" name="直線コネクタ 301"/>
        <xdr:cNvCxnSpPr/>
      </xdr:nvCxnSpPr>
      <xdr:spPr>
        <a:xfrm>
          <a:off x="8750300" y="626627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134734</xdr:rowOff>
    </xdr:from>
    <xdr:to>
      <xdr:col>14</xdr:col>
      <xdr:colOff>79375</xdr:colOff>
      <xdr:row>37</xdr:row>
      <xdr:rowOff>64884</xdr:rowOff>
    </xdr:to>
    <xdr:sp macro="" textlink="">
      <xdr:nvSpPr>
        <xdr:cNvPr id="303" name="フローチャート : 判断 302"/>
        <xdr:cNvSpPr/>
      </xdr:nvSpPr>
      <xdr:spPr>
        <a:xfrm>
          <a:off x="95885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56011</xdr:rowOff>
    </xdr:from>
    <xdr:ext cx="534377" cy="259045"/>
    <xdr:sp macro="" textlink="">
      <xdr:nvSpPr>
        <xdr:cNvPr id="304" name="テキスト ボックス 303"/>
        <xdr:cNvSpPr txBox="1"/>
      </xdr:nvSpPr>
      <xdr:spPr>
        <a:xfrm>
          <a:off x="9372111" y="63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94075</xdr:rowOff>
    </xdr:from>
    <xdr:to>
      <xdr:col>12</xdr:col>
      <xdr:colOff>511175</xdr:colOff>
      <xdr:row>36</xdr:row>
      <xdr:rowOff>106001</xdr:rowOff>
    </xdr:to>
    <xdr:cxnSp macro="">
      <xdr:nvCxnSpPr>
        <xdr:cNvPr id="305" name="直線コネクタ 304"/>
        <xdr:cNvCxnSpPr/>
      </xdr:nvCxnSpPr>
      <xdr:spPr>
        <a:xfrm flipV="1">
          <a:off x="7861300" y="6266275"/>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77775</xdr:rowOff>
    </xdr:from>
    <xdr:to>
      <xdr:col>12</xdr:col>
      <xdr:colOff>561975</xdr:colOff>
      <xdr:row>37</xdr:row>
      <xdr:rowOff>7925</xdr:rowOff>
    </xdr:to>
    <xdr:sp macro="" textlink="">
      <xdr:nvSpPr>
        <xdr:cNvPr id="306" name="フローチャート : 判断 305"/>
        <xdr:cNvSpPr/>
      </xdr:nvSpPr>
      <xdr:spPr>
        <a:xfrm>
          <a:off x="8699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170502</xdr:rowOff>
    </xdr:from>
    <xdr:ext cx="534377" cy="259045"/>
    <xdr:sp macro="" textlink="">
      <xdr:nvSpPr>
        <xdr:cNvPr id="307" name="テキスト ボックス 306"/>
        <xdr:cNvSpPr txBox="1"/>
      </xdr:nvSpPr>
      <xdr:spPr>
        <a:xfrm>
          <a:off x="8483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106001</xdr:rowOff>
    </xdr:from>
    <xdr:to>
      <xdr:col>11</xdr:col>
      <xdr:colOff>307975</xdr:colOff>
      <xdr:row>36</xdr:row>
      <xdr:rowOff>116973</xdr:rowOff>
    </xdr:to>
    <xdr:cxnSp macro="">
      <xdr:nvCxnSpPr>
        <xdr:cNvPr id="308" name="直線コネクタ 307"/>
        <xdr:cNvCxnSpPr/>
      </xdr:nvCxnSpPr>
      <xdr:spPr>
        <a:xfrm flipV="1">
          <a:off x="6972300" y="6278201"/>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78327</xdr:rowOff>
    </xdr:from>
    <xdr:to>
      <xdr:col>11</xdr:col>
      <xdr:colOff>358775</xdr:colOff>
      <xdr:row>37</xdr:row>
      <xdr:rowOff>8477</xdr:rowOff>
    </xdr:to>
    <xdr:sp macro="" textlink="">
      <xdr:nvSpPr>
        <xdr:cNvPr id="309" name="フローチャート : 判断 308"/>
        <xdr:cNvSpPr/>
      </xdr:nvSpPr>
      <xdr:spPr>
        <a:xfrm>
          <a:off x="7810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171054</xdr:rowOff>
    </xdr:from>
    <xdr:ext cx="534377" cy="259045"/>
    <xdr:sp macro="" textlink="">
      <xdr:nvSpPr>
        <xdr:cNvPr id="310" name="テキスト ボックス 309"/>
        <xdr:cNvSpPr txBox="1"/>
      </xdr:nvSpPr>
      <xdr:spPr>
        <a:xfrm>
          <a:off x="7594111" y="63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89319</xdr:rowOff>
    </xdr:from>
    <xdr:to>
      <xdr:col>10</xdr:col>
      <xdr:colOff>155575</xdr:colOff>
      <xdr:row>37</xdr:row>
      <xdr:rowOff>19469</xdr:rowOff>
    </xdr:to>
    <xdr:sp macro="" textlink="">
      <xdr:nvSpPr>
        <xdr:cNvPr id="311" name="フローチャート : 判断 310"/>
        <xdr:cNvSpPr/>
      </xdr:nvSpPr>
      <xdr:spPr>
        <a:xfrm>
          <a:off x="6921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10596</xdr:rowOff>
    </xdr:from>
    <xdr:ext cx="534377" cy="259045"/>
    <xdr:sp macro="" textlink="">
      <xdr:nvSpPr>
        <xdr:cNvPr id="312" name="テキスト ボックス 311"/>
        <xdr:cNvSpPr txBox="1"/>
      </xdr:nvSpPr>
      <xdr:spPr>
        <a:xfrm>
          <a:off x="6705111" y="63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112122</xdr:rowOff>
    </xdr:from>
    <xdr:to>
      <xdr:col>15</xdr:col>
      <xdr:colOff>231775</xdr:colOff>
      <xdr:row>37</xdr:row>
      <xdr:rowOff>42272</xdr:rowOff>
    </xdr:to>
    <xdr:sp macro="" textlink="">
      <xdr:nvSpPr>
        <xdr:cNvPr id="318" name="円/楕円 317"/>
        <xdr:cNvSpPr/>
      </xdr:nvSpPr>
      <xdr:spPr>
        <a:xfrm>
          <a:off x="10426700" y="62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134999</xdr:rowOff>
    </xdr:from>
    <xdr:ext cx="534377" cy="259045"/>
    <xdr:sp macro="" textlink="">
      <xdr:nvSpPr>
        <xdr:cNvPr id="319" name="補助費等該当値テキスト"/>
        <xdr:cNvSpPr txBox="1"/>
      </xdr:nvSpPr>
      <xdr:spPr>
        <a:xfrm>
          <a:off x="10528300" y="613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89757</xdr:rowOff>
    </xdr:from>
    <xdr:to>
      <xdr:col>14</xdr:col>
      <xdr:colOff>79375</xdr:colOff>
      <xdr:row>37</xdr:row>
      <xdr:rowOff>19907</xdr:rowOff>
    </xdr:to>
    <xdr:sp macro="" textlink="">
      <xdr:nvSpPr>
        <xdr:cNvPr id="320" name="円/楕円 319"/>
        <xdr:cNvSpPr/>
      </xdr:nvSpPr>
      <xdr:spPr>
        <a:xfrm>
          <a:off x="9588500" y="62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36434</xdr:rowOff>
    </xdr:from>
    <xdr:ext cx="534377" cy="259045"/>
    <xdr:sp macro="" textlink="">
      <xdr:nvSpPr>
        <xdr:cNvPr id="321" name="テキスト ボックス 320"/>
        <xdr:cNvSpPr txBox="1"/>
      </xdr:nvSpPr>
      <xdr:spPr>
        <a:xfrm>
          <a:off x="9372111" y="60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43275</xdr:rowOff>
    </xdr:from>
    <xdr:to>
      <xdr:col>12</xdr:col>
      <xdr:colOff>561975</xdr:colOff>
      <xdr:row>36</xdr:row>
      <xdr:rowOff>144875</xdr:rowOff>
    </xdr:to>
    <xdr:sp macro="" textlink="">
      <xdr:nvSpPr>
        <xdr:cNvPr id="322" name="円/楕円 321"/>
        <xdr:cNvSpPr/>
      </xdr:nvSpPr>
      <xdr:spPr>
        <a:xfrm>
          <a:off x="8699500" y="62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161402</xdr:rowOff>
    </xdr:from>
    <xdr:ext cx="534377" cy="259045"/>
    <xdr:sp macro="" textlink="">
      <xdr:nvSpPr>
        <xdr:cNvPr id="323" name="テキスト ボックス 322"/>
        <xdr:cNvSpPr txBox="1"/>
      </xdr:nvSpPr>
      <xdr:spPr>
        <a:xfrm>
          <a:off x="8483111" y="59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55201</xdr:rowOff>
    </xdr:from>
    <xdr:to>
      <xdr:col>11</xdr:col>
      <xdr:colOff>358775</xdr:colOff>
      <xdr:row>36</xdr:row>
      <xdr:rowOff>156801</xdr:rowOff>
    </xdr:to>
    <xdr:sp macro="" textlink="">
      <xdr:nvSpPr>
        <xdr:cNvPr id="324" name="円/楕円 323"/>
        <xdr:cNvSpPr/>
      </xdr:nvSpPr>
      <xdr:spPr>
        <a:xfrm>
          <a:off x="7810500" y="62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1878</xdr:rowOff>
    </xdr:from>
    <xdr:ext cx="534377" cy="259045"/>
    <xdr:sp macro="" textlink="">
      <xdr:nvSpPr>
        <xdr:cNvPr id="325" name="テキスト ボックス 324"/>
        <xdr:cNvSpPr txBox="1"/>
      </xdr:nvSpPr>
      <xdr:spPr>
        <a:xfrm>
          <a:off x="7594111" y="60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66173</xdr:rowOff>
    </xdr:from>
    <xdr:to>
      <xdr:col>10</xdr:col>
      <xdr:colOff>155575</xdr:colOff>
      <xdr:row>36</xdr:row>
      <xdr:rowOff>167773</xdr:rowOff>
    </xdr:to>
    <xdr:sp macro="" textlink="">
      <xdr:nvSpPr>
        <xdr:cNvPr id="326" name="円/楕円 325"/>
        <xdr:cNvSpPr/>
      </xdr:nvSpPr>
      <xdr:spPr>
        <a:xfrm>
          <a:off x="6921500" y="62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12850</xdr:rowOff>
    </xdr:from>
    <xdr:ext cx="534377" cy="259045"/>
    <xdr:sp macro="" textlink="">
      <xdr:nvSpPr>
        <xdr:cNvPr id="327" name="テキスト ボックス 326"/>
        <xdr:cNvSpPr txBox="1"/>
      </xdr:nvSpPr>
      <xdr:spPr>
        <a:xfrm>
          <a:off x="6705111" y="601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3" name="テキスト ボックス 34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13702</xdr:rowOff>
    </xdr:from>
    <xdr:to>
      <xdr:col>15</xdr:col>
      <xdr:colOff>180340</xdr:colOff>
      <xdr:row>58</xdr:row>
      <xdr:rowOff>98761</xdr:rowOff>
    </xdr:to>
    <xdr:cxnSp macro="">
      <xdr:nvCxnSpPr>
        <xdr:cNvPr id="353" name="直線コネクタ 352"/>
        <xdr:cNvCxnSpPr/>
      </xdr:nvCxnSpPr>
      <xdr:spPr>
        <a:xfrm flipV="1">
          <a:off x="10475595" y="8757652"/>
          <a:ext cx="1270" cy="1285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102588</xdr:rowOff>
    </xdr:from>
    <xdr:ext cx="534377" cy="259045"/>
    <xdr:sp macro="" textlink="">
      <xdr:nvSpPr>
        <xdr:cNvPr id="354" name="普通建設事業費最小値テキスト"/>
        <xdr:cNvSpPr txBox="1"/>
      </xdr:nvSpPr>
      <xdr:spPr>
        <a:xfrm>
          <a:off x="10528300" y="100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15</xdr:col>
      <xdr:colOff>92075</xdr:colOff>
      <xdr:row>58</xdr:row>
      <xdr:rowOff>98761</xdr:rowOff>
    </xdr:from>
    <xdr:to>
      <xdr:col>15</xdr:col>
      <xdr:colOff>269875</xdr:colOff>
      <xdr:row>58</xdr:row>
      <xdr:rowOff>98761</xdr:rowOff>
    </xdr:to>
    <xdr:cxnSp macro="">
      <xdr:nvCxnSpPr>
        <xdr:cNvPr id="355" name="直線コネクタ 354"/>
        <xdr:cNvCxnSpPr/>
      </xdr:nvCxnSpPr>
      <xdr:spPr>
        <a:xfrm>
          <a:off x="10388600" y="100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131829</xdr:rowOff>
    </xdr:from>
    <xdr:ext cx="599010" cy="259045"/>
    <xdr:sp macro="" textlink="">
      <xdr:nvSpPr>
        <xdr:cNvPr id="356" name="普通建設事業費最大値テキスト"/>
        <xdr:cNvSpPr txBox="1"/>
      </xdr:nvSpPr>
      <xdr:spPr>
        <a:xfrm>
          <a:off x="10528300" y="85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223,041</a:t>
          </a:r>
          <a:endParaRPr kumimoji="1" lang="ja-JP" altLang="en-US" sz="1000" b="1">
            <a:latin typeface="ＭＳ Ｐゴシック"/>
          </a:endParaRPr>
        </a:p>
      </xdr:txBody>
    </xdr:sp>
    <xdr:clientData/>
  </xdr:oneCellAnchor>
  <xdr:twoCellAnchor>
    <xdr:from>
      <xdr:col>15</xdr:col>
      <xdr:colOff>92075</xdr:colOff>
      <xdr:row>51</xdr:row>
      <xdr:rowOff>13702</xdr:rowOff>
    </xdr:from>
    <xdr:to>
      <xdr:col>15</xdr:col>
      <xdr:colOff>269875</xdr:colOff>
      <xdr:row>51</xdr:row>
      <xdr:rowOff>13702</xdr:rowOff>
    </xdr:to>
    <xdr:cxnSp macro="">
      <xdr:nvCxnSpPr>
        <xdr:cNvPr id="357" name="直線コネクタ 356"/>
        <xdr:cNvCxnSpPr/>
      </xdr:nvCxnSpPr>
      <xdr:spPr>
        <a:xfrm>
          <a:off x="10388600" y="875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56751</xdr:rowOff>
    </xdr:from>
    <xdr:to>
      <xdr:col>15</xdr:col>
      <xdr:colOff>180975</xdr:colOff>
      <xdr:row>58</xdr:row>
      <xdr:rowOff>7334</xdr:rowOff>
    </xdr:to>
    <xdr:cxnSp macro="">
      <xdr:nvCxnSpPr>
        <xdr:cNvPr id="358" name="直線コネクタ 357"/>
        <xdr:cNvCxnSpPr/>
      </xdr:nvCxnSpPr>
      <xdr:spPr>
        <a:xfrm flipV="1">
          <a:off x="9639300" y="9829401"/>
          <a:ext cx="838200" cy="1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32613</xdr:rowOff>
    </xdr:from>
    <xdr:ext cx="534377" cy="259045"/>
    <xdr:sp macro="" textlink="">
      <xdr:nvSpPr>
        <xdr:cNvPr id="359" name="普通建設事業費平均値テキスト"/>
        <xdr:cNvSpPr txBox="1"/>
      </xdr:nvSpPr>
      <xdr:spPr>
        <a:xfrm>
          <a:off x="10528300" y="980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54186</xdr:rowOff>
    </xdr:from>
    <xdr:to>
      <xdr:col>15</xdr:col>
      <xdr:colOff>231775</xdr:colOff>
      <xdr:row>57</xdr:row>
      <xdr:rowOff>155786</xdr:rowOff>
    </xdr:to>
    <xdr:sp macro="" textlink="">
      <xdr:nvSpPr>
        <xdr:cNvPr id="360" name="フローチャート : 判断 359"/>
        <xdr:cNvSpPr/>
      </xdr:nvSpPr>
      <xdr:spPr>
        <a:xfrm>
          <a:off x="10426700" y="982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160261</xdr:rowOff>
    </xdr:from>
    <xdr:to>
      <xdr:col>14</xdr:col>
      <xdr:colOff>28575</xdr:colOff>
      <xdr:row>58</xdr:row>
      <xdr:rowOff>7334</xdr:rowOff>
    </xdr:to>
    <xdr:cxnSp macro="">
      <xdr:nvCxnSpPr>
        <xdr:cNvPr id="361" name="直線コネクタ 360"/>
        <xdr:cNvCxnSpPr/>
      </xdr:nvCxnSpPr>
      <xdr:spPr>
        <a:xfrm>
          <a:off x="8750300" y="9932911"/>
          <a:ext cx="889000" cy="1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105078</xdr:rowOff>
    </xdr:from>
    <xdr:to>
      <xdr:col>14</xdr:col>
      <xdr:colOff>79375</xdr:colOff>
      <xdr:row>58</xdr:row>
      <xdr:rowOff>35228</xdr:rowOff>
    </xdr:to>
    <xdr:sp macro="" textlink="">
      <xdr:nvSpPr>
        <xdr:cNvPr id="362" name="フローチャート : 判断 361"/>
        <xdr:cNvSpPr/>
      </xdr:nvSpPr>
      <xdr:spPr>
        <a:xfrm>
          <a:off x="9588500" y="9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51755</xdr:rowOff>
    </xdr:from>
    <xdr:ext cx="534377" cy="259045"/>
    <xdr:sp macro="" textlink="">
      <xdr:nvSpPr>
        <xdr:cNvPr id="363" name="テキスト ボックス 362"/>
        <xdr:cNvSpPr txBox="1"/>
      </xdr:nvSpPr>
      <xdr:spPr>
        <a:xfrm>
          <a:off x="9372111" y="96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160261</xdr:rowOff>
    </xdr:from>
    <xdr:to>
      <xdr:col>12</xdr:col>
      <xdr:colOff>511175</xdr:colOff>
      <xdr:row>58</xdr:row>
      <xdr:rowOff>60167</xdr:rowOff>
    </xdr:to>
    <xdr:cxnSp macro="">
      <xdr:nvCxnSpPr>
        <xdr:cNvPr id="364" name="直線コネクタ 363"/>
        <xdr:cNvCxnSpPr/>
      </xdr:nvCxnSpPr>
      <xdr:spPr>
        <a:xfrm flipV="1">
          <a:off x="7861300" y="9932911"/>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83583</xdr:rowOff>
    </xdr:from>
    <xdr:to>
      <xdr:col>12</xdr:col>
      <xdr:colOff>561975</xdr:colOff>
      <xdr:row>58</xdr:row>
      <xdr:rowOff>13733</xdr:rowOff>
    </xdr:to>
    <xdr:sp macro="" textlink="">
      <xdr:nvSpPr>
        <xdr:cNvPr id="365" name="フローチャート : 判断 364"/>
        <xdr:cNvSpPr/>
      </xdr:nvSpPr>
      <xdr:spPr>
        <a:xfrm>
          <a:off x="8699500" y="985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30260</xdr:rowOff>
    </xdr:from>
    <xdr:ext cx="534377" cy="259045"/>
    <xdr:sp macro="" textlink="">
      <xdr:nvSpPr>
        <xdr:cNvPr id="366" name="テキスト ボックス 365"/>
        <xdr:cNvSpPr txBox="1"/>
      </xdr:nvSpPr>
      <xdr:spPr>
        <a:xfrm>
          <a:off x="8483111" y="96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26203</xdr:rowOff>
    </xdr:from>
    <xdr:to>
      <xdr:col>11</xdr:col>
      <xdr:colOff>307975</xdr:colOff>
      <xdr:row>58</xdr:row>
      <xdr:rowOff>60167</xdr:rowOff>
    </xdr:to>
    <xdr:cxnSp macro="">
      <xdr:nvCxnSpPr>
        <xdr:cNvPr id="367" name="直線コネクタ 366"/>
        <xdr:cNvCxnSpPr/>
      </xdr:nvCxnSpPr>
      <xdr:spPr>
        <a:xfrm>
          <a:off x="6972300" y="9970303"/>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150223</xdr:rowOff>
    </xdr:from>
    <xdr:to>
      <xdr:col>11</xdr:col>
      <xdr:colOff>358775</xdr:colOff>
      <xdr:row>58</xdr:row>
      <xdr:rowOff>80373</xdr:rowOff>
    </xdr:to>
    <xdr:sp macro="" textlink="">
      <xdr:nvSpPr>
        <xdr:cNvPr id="368" name="フローチャート : 判断 367"/>
        <xdr:cNvSpPr/>
      </xdr:nvSpPr>
      <xdr:spPr>
        <a:xfrm>
          <a:off x="7810500" y="992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96900</xdr:rowOff>
    </xdr:from>
    <xdr:ext cx="534377" cy="259045"/>
    <xdr:sp macro="" textlink="">
      <xdr:nvSpPr>
        <xdr:cNvPr id="369" name="テキスト ボックス 368"/>
        <xdr:cNvSpPr txBox="1"/>
      </xdr:nvSpPr>
      <xdr:spPr>
        <a:xfrm>
          <a:off x="7594111" y="96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144973</xdr:rowOff>
    </xdr:from>
    <xdr:to>
      <xdr:col>10</xdr:col>
      <xdr:colOff>155575</xdr:colOff>
      <xdr:row>58</xdr:row>
      <xdr:rowOff>75123</xdr:rowOff>
    </xdr:to>
    <xdr:sp macro="" textlink="">
      <xdr:nvSpPr>
        <xdr:cNvPr id="370" name="フローチャート : 判断 369"/>
        <xdr:cNvSpPr/>
      </xdr:nvSpPr>
      <xdr:spPr>
        <a:xfrm>
          <a:off x="6921500" y="991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91650</xdr:rowOff>
    </xdr:from>
    <xdr:ext cx="534377" cy="259045"/>
    <xdr:sp macro="" textlink="">
      <xdr:nvSpPr>
        <xdr:cNvPr id="371" name="テキスト ボックス 370"/>
        <xdr:cNvSpPr txBox="1"/>
      </xdr:nvSpPr>
      <xdr:spPr>
        <a:xfrm>
          <a:off x="6705111" y="96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5951</xdr:rowOff>
    </xdr:from>
    <xdr:to>
      <xdr:col>15</xdr:col>
      <xdr:colOff>231775</xdr:colOff>
      <xdr:row>57</xdr:row>
      <xdr:rowOff>107551</xdr:rowOff>
    </xdr:to>
    <xdr:sp macro="" textlink="">
      <xdr:nvSpPr>
        <xdr:cNvPr id="377" name="円/楕円 376"/>
        <xdr:cNvSpPr/>
      </xdr:nvSpPr>
      <xdr:spPr>
        <a:xfrm>
          <a:off x="10426700" y="97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28828</xdr:rowOff>
    </xdr:from>
    <xdr:ext cx="534377" cy="259045"/>
    <xdr:sp macro="" textlink="">
      <xdr:nvSpPr>
        <xdr:cNvPr id="378" name="普通建設事業費該当値テキスト"/>
        <xdr:cNvSpPr txBox="1"/>
      </xdr:nvSpPr>
      <xdr:spPr>
        <a:xfrm>
          <a:off x="10528300" y="96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58,950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127984</xdr:rowOff>
    </xdr:from>
    <xdr:to>
      <xdr:col>14</xdr:col>
      <xdr:colOff>79375</xdr:colOff>
      <xdr:row>58</xdr:row>
      <xdr:rowOff>58134</xdr:rowOff>
    </xdr:to>
    <xdr:sp macro="" textlink="">
      <xdr:nvSpPr>
        <xdr:cNvPr id="379" name="円/楕円 378"/>
        <xdr:cNvSpPr/>
      </xdr:nvSpPr>
      <xdr:spPr>
        <a:xfrm>
          <a:off x="9588500" y="99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49261</xdr:rowOff>
    </xdr:from>
    <xdr:ext cx="534377" cy="259045"/>
    <xdr:sp macro="" textlink="">
      <xdr:nvSpPr>
        <xdr:cNvPr id="380" name="テキスト ボックス 379"/>
        <xdr:cNvSpPr txBox="1"/>
      </xdr:nvSpPr>
      <xdr:spPr>
        <a:xfrm>
          <a:off x="9372111" y="999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109461</xdr:rowOff>
    </xdr:from>
    <xdr:to>
      <xdr:col>12</xdr:col>
      <xdr:colOff>561975</xdr:colOff>
      <xdr:row>58</xdr:row>
      <xdr:rowOff>39611</xdr:rowOff>
    </xdr:to>
    <xdr:sp macro="" textlink="">
      <xdr:nvSpPr>
        <xdr:cNvPr id="381" name="円/楕円 380"/>
        <xdr:cNvSpPr/>
      </xdr:nvSpPr>
      <xdr:spPr>
        <a:xfrm>
          <a:off x="8699500" y="98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30738</xdr:rowOff>
    </xdr:from>
    <xdr:ext cx="534377" cy="259045"/>
    <xdr:sp macro="" textlink="">
      <xdr:nvSpPr>
        <xdr:cNvPr id="382" name="テキスト ボックス 381"/>
        <xdr:cNvSpPr txBox="1"/>
      </xdr:nvSpPr>
      <xdr:spPr>
        <a:xfrm>
          <a:off x="8483111" y="99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9367</xdr:rowOff>
    </xdr:from>
    <xdr:to>
      <xdr:col>11</xdr:col>
      <xdr:colOff>358775</xdr:colOff>
      <xdr:row>58</xdr:row>
      <xdr:rowOff>110967</xdr:rowOff>
    </xdr:to>
    <xdr:sp macro="" textlink="">
      <xdr:nvSpPr>
        <xdr:cNvPr id="383" name="円/楕円 382"/>
        <xdr:cNvSpPr/>
      </xdr:nvSpPr>
      <xdr:spPr>
        <a:xfrm>
          <a:off x="7810500" y="99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102094</xdr:rowOff>
    </xdr:from>
    <xdr:ext cx="534377" cy="259045"/>
    <xdr:sp macro="" textlink="">
      <xdr:nvSpPr>
        <xdr:cNvPr id="384" name="テキスト ボックス 383"/>
        <xdr:cNvSpPr txBox="1"/>
      </xdr:nvSpPr>
      <xdr:spPr>
        <a:xfrm>
          <a:off x="7594111" y="100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146853</xdr:rowOff>
    </xdr:from>
    <xdr:to>
      <xdr:col>10</xdr:col>
      <xdr:colOff>155575</xdr:colOff>
      <xdr:row>58</xdr:row>
      <xdr:rowOff>77003</xdr:rowOff>
    </xdr:to>
    <xdr:sp macro="" textlink="">
      <xdr:nvSpPr>
        <xdr:cNvPr id="385" name="円/楕円 384"/>
        <xdr:cNvSpPr/>
      </xdr:nvSpPr>
      <xdr:spPr>
        <a:xfrm>
          <a:off x="6921500" y="99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68130</xdr:rowOff>
    </xdr:from>
    <xdr:ext cx="534377" cy="259045"/>
    <xdr:sp macro="" textlink="">
      <xdr:nvSpPr>
        <xdr:cNvPr id="386" name="テキスト ボックス 385"/>
        <xdr:cNvSpPr txBox="1"/>
      </xdr:nvSpPr>
      <xdr:spPr>
        <a:xfrm>
          <a:off x="6705111" y="100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7" name="直線コネクタ 39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8" name="テキスト ボックス 39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9" name="直線コネクタ 39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400" name="テキスト ボックス 39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401" name="直線コネクタ 40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2" name="テキスト ボックス 40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3" name="直線コネクタ 40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4" name="テキスト ボックス 40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5" name="直線コネクタ 40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6" name="テキスト ボックス 40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7" name="直線コネクタ 40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8" name="テキスト ボックス 40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139896</xdr:rowOff>
    </xdr:from>
    <xdr:to>
      <xdr:col>15</xdr:col>
      <xdr:colOff>180340</xdr:colOff>
      <xdr:row>79</xdr:row>
      <xdr:rowOff>98879</xdr:rowOff>
    </xdr:to>
    <xdr:cxnSp macro="">
      <xdr:nvCxnSpPr>
        <xdr:cNvPr id="412" name="直線コネクタ 411"/>
        <xdr:cNvCxnSpPr/>
      </xdr:nvCxnSpPr>
      <xdr:spPr>
        <a:xfrm flipV="1">
          <a:off x="10475595" y="12141396"/>
          <a:ext cx="1270" cy="1502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1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4" name="直線コネクタ 41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86573</xdr:rowOff>
    </xdr:from>
    <xdr:ext cx="534377" cy="259045"/>
    <xdr:sp macro="" textlink="">
      <xdr:nvSpPr>
        <xdr:cNvPr id="415" name="普通建設事業費 （ うち新規整備　）最大値テキスト"/>
        <xdr:cNvSpPr txBox="1"/>
      </xdr:nvSpPr>
      <xdr:spPr>
        <a:xfrm>
          <a:off x="10528300" y="119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45,994</a:t>
          </a:r>
          <a:endParaRPr kumimoji="1" lang="ja-JP" altLang="en-US" sz="1000" b="1">
            <a:latin typeface="ＭＳ Ｐゴシック"/>
          </a:endParaRPr>
        </a:p>
      </xdr:txBody>
    </xdr:sp>
    <xdr:clientData/>
  </xdr:oneCellAnchor>
  <xdr:twoCellAnchor>
    <xdr:from>
      <xdr:col>15</xdr:col>
      <xdr:colOff>92075</xdr:colOff>
      <xdr:row>70</xdr:row>
      <xdr:rowOff>139896</xdr:rowOff>
    </xdr:from>
    <xdr:to>
      <xdr:col>15</xdr:col>
      <xdr:colOff>269875</xdr:colOff>
      <xdr:row>70</xdr:row>
      <xdr:rowOff>139896</xdr:rowOff>
    </xdr:to>
    <xdr:cxnSp macro="">
      <xdr:nvCxnSpPr>
        <xdr:cNvPr id="416" name="直線コネクタ 415"/>
        <xdr:cNvCxnSpPr/>
      </xdr:nvCxnSpPr>
      <xdr:spPr>
        <a:xfrm>
          <a:off x="10388600" y="121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24910</xdr:rowOff>
    </xdr:from>
    <xdr:to>
      <xdr:col>15</xdr:col>
      <xdr:colOff>180975</xdr:colOff>
      <xdr:row>77</xdr:row>
      <xdr:rowOff>157922</xdr:rowOff>
    </xdr:to>
    <xdr:cxnSp macro="">
      <xdr:nvCxnSpPr>
        <xdr:cNvPr id="417" name="直線コネクタ 416"/>
        <xdr:cNvCxnSpPr/>
      </xdr:nvCxnSpPr>
      <xdr:spPr>
        <a:xfrm flipV="1">
          <a:off x="9639300" y="12883660"/>
          <a:ext cx="838200" cy="47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144561</xdr:rowOff>
    </xdr:from>
    <xdr:ext cx="469744" cy="259045"/>
    <xdr:sp macro="" textlink="">
      <xdr:nvSpPr>
        <xdr:cNvPr id="418" name="普通建設事業費 （ うち新規整備　）平均値テキスト"/>
        <xdr:cNvSpPr txBox="1"/>
      </xdr:nvSpPr>
      <xdr:spPr>
        <a:xfrm>
          <a:off x="10528300" y="13346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166134</xdr:rowOff>
    </xdr:from>
    <xdr:to>
      <xdr:col>15</xdr:col>
      <xdr:colOff>231775</xdr:colOff>
      <xdr:row>78</xdr:row>
      <xdr:rowOff>96284</xdr:rowOff>
    </xdr:to>
    <xdr:sp macro="" textlink="">
      <xdr:nvSpPr>
        <xdr:cNvPr id="419" name="フローチャート : 判断 418"/>
        <xdr:cNvSpPr/>
      </xdr:nvSpPr>
      <xdr:spPr>
        <a:xfrm>
          <a:off x="10426700" y="1336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148354</xdr:rowOff>
    </xdr:from>
    <xdr:to>
      <xdr:col>14</xdr:col>
      <xdr:colOff>28575</xdr:colOff>
      <xdr:row>77</xdr:row>
      <xdr:rowOff>157922</xdr:rowOff>
    </xdr:to>
    <xdr:cxnSp macro="">
      <xdr:nvCxnSpPr>
        <xdr:cNvPr id="420" name="直線コネクタ 419"/>
        <xdr:cNvCxnSpPr/>
      </xdr:nvCxnSpPr>
      <xdr:spPr>
        <a:xfrm>
          <a:off x="8750300" y="13350004"/>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78612</xdr:rowOff>
    </xdr:from>
    <xdr:to>
      <xdr:col>14</xdr:col>
      <xdr:colOff>79375</xdr:colOff>
      <xdr:row>78</xdr:row>
      <xdr:rowOff>8762</xdr:rowOff>
    </xdr:to>
    <xdr:sp macro="" textlink="">
      <xdr:nvSpPr>
        <xdr:cNvPr id="421" name="フローチャート : 判断 420"/>
        <xdr:cNvSpPr/>
      </xdr:nvSpPr>
      <xdr:spPr>
        <a:xfrm>
          <a:off x="9588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25289</xdr:rowOff>
    </xdr:from>
    <xdr:ext cx="469744" cy="259045"/>
    <xdr:sp macro="" textlink="">
      <xdr:nvSpPr>
        <xdr:cNvPr id="422" name="テキスト ボックス 421"/>
        <xdr:cNvSpPr txBox="1"/>
      </xdr:nvSpPr>
      <xdr:spPr>
        <a:xfrm>
          <a:off x="9404427" y="130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133934</xdr:rowOff>
    </xdr:from>
    <xdr:to>
      <xdr:col>12</xdr:col>
      <xdr:colOff>561975</xdr:colOff>
      <xdr:row>78</xdr:row>
      <xdr:rowOff>64084</xdr:rowOff>
    </xdr:to>
    <xdr:sp macro="" textlink="">
      <xdr:nvSpPr>
        <xdr:cNvPr id="423" name="フローチャート : 判断 422"/>
        <xdr:cNvSpPr/>
      </xdr:nvSpPr>
      <xdr:spPr>
        <a:xfrm>
          <a:off x="8699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55211</xdr:rowOff>
    </xdr:from>
    <xdr:ext cx="469744" cy="259045"/>
    <xdr:sp macro="" textlink="">
      <xdr:nvSpPr>
        <xdr:cNvPr id="424" name="テキスト ボックス 423"/>
        <xdr:cNvSpPr txBox="1"/>
      </xdr:nvSpPr>
      <xdr:spPr>
        <a:xfrm>
          <a:off x="8515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145560</xdr:rowOff>
    </xdr:from>
    <xdr:to>
      <xdr:col>15</xdr:col>
      <xdr:colOff>231775</xdr:colOff>
      <xdr:row>75</xdr:row>
      <xdr:rowOff>75710</xdr:rowOff>
    </xdr:to>
    <xdr:sp macro="" textlink="">
      <xdr:nvSpPr>
        <xdr:cNvPr id="430" name="円/楕円 429"/>
        <xdr:cNvSpPr/>
      </xdr:nvSpPr>
      <xdr:spPr>
        <a:xfrm>
          <a:off x="10426700" y="128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168437</xdr:rowOff>
    </xdr:from>
    <xdr:ext cx="534377" cy="259045"/>
    <xdr:sp macro="" textlink="">
      <xdr:nvSpPr>
        <xdr:cNvPr id="431" name="普通建設事業費 （ うち新規整備　）該当値テキスト"/>
        <xdr:cNvSpPr txBox="1"/>
      </xdr:nvSpPr>
      <xdr:spPr>
        <a:xfrm>
          <a:off x="10528300" y="126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107122</xdr:rowOff>
    </xdr:from>
    <xdr:to>
      <xdr:col>14</xdr:col>
      <xdr:colOff>79375</xdr:colOff>
      <xdr:row>78</xdr:row>
      <xdr:rowOff>37272</xdr:rowOff>
    </xdr:to>
    <xdr:sp macro="" textlink="">
      <xdr:nvSpPr>
        <xdr:cNvPr id="432" name="円/楕円 431"/>
        <xdr:cNvSpPr/>
      </xdr:nvSpPr>
      <xdr:spPr>
        <a:xfrm>
          <a:off x="9588500" y="133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28399</xdr:rowOff>
    </xdr:from>
    <xdr:ext cx="469744" cy="259045"/>
    <xdr:sp macro="" textlink="">
      <xdr:nvSpPr>
        <xdr:cNvPr id="433" name="テキスト ボックス 432"/>
        <xdr:cNvSpPr txBox="1"/>
      </xdr:nvSpPr>
      <xdr:spPr>
        <a:xfrm>
          <a:off x="9404427" y="1340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97554</xdr:rowOff>
    </xdr:from>
    <xdr:to>
      <xdr:col>12</xdr:col>
      <xdr:colOff>561975</xdr:colOff>
      <xdr:row>78</xdr:row>
      <xdr:rowOff>27704</xdr:rowOff>
    </xdr:to>
    <xdr:sp macro="" textlink="">
      <xdr:nvSpPr>
        <xdr:cNvPr id="434" name="円/楕円 433"/>
        <xdr:cNvSpPr/>
      </xdr:nvSpPr>
      <xdr:spPr>
        <a:xfrm>
          <a:off x="8699500" y="132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44231</xdr:rowOff>
    </xdr:from>
    <xdr:ext cx="469744" cy="259045"/>
    <xdr:sp macro="" textlink="">
      <xdr:nvSpPr>
        <xdr:cNvPr id="435" name="テキスト ボックス 434"/>
        <xdr:cNvSpPr txBox="1"/>
      </xdr:nvSpPr>
      <xdr:spPr>
        <a:xfrm>
          <a:off x="8515427" y="1307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23293</xdr:rowOff>
    </xdr:from>
    <xdr:to>
      <xdr:col>15</xdr:col>
      <xdr:colOff>180340</xdr:colOff>
      <xdr:row>98</xdr:row>
      <xdr:rowOff>109835</xdr:rowOff>
    </xdr:to>
    <xdr:cxnSp macro="">
      <xdr:nvCxnSpPr>
        <xdr:cNvPr id="461" name="直線コネクタ 460"/>
        <xdr:cNvCxnSpPr/>
      </xdr:nvCxnSpPr>
      <xdr:spPr>
        <a:xfrm flipV="1">
          <a:off x="10475595" y="15625243"/>
          <a:ext cx="127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113662</xdr:rowOff>
    </xdr:from>
    <xdr:ext cx="469744" cy="259045"/>
    <xdr:sp macro="" textlink="">
      <xdr:nvSpPr>
        <xdr:cNvPr id="462" name="普通建設事業費 （ うち更新整備　）最小値テキスト"/>
        <xdr:cNvSpPr txBox="1"/>
      </xdr:nvSpPr>
      <xdr:spPr>
        <a:xfrm>
          <a:off x="10528300" y="169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9,829</a:t>
          </a:r>
          <a:endParaRPr kumimoji="1" lang="ja-JP" altLang="en-US" sz="1000" b="1">
            <a:latin typeface="ＭＳ Ｐゴシック"/>
          </a:endParaRPr>
        </a:p>
      </xdr:txBody>
    </xdr:sp>
    <xdr:clientData/>
  </xdr:oneCellAnchor>
  <xdr:twoCellAnchor>
    <xdr:from>
      <xdr:col>15</xdr:col>
      <xdr:colOff>92075</xdr:colOff>
      <xdr:row>98</xdr:row>
      <xdr:rowOff>109835</xdr:rowOff>
    </xdr:from>
    <xdr:to>
      <xdr:col>15</xdr:col>
      <xdr:colOff>269875</xdr:colOff>
      <xdr:row>98</xdr:row>
      <xdr:rowOff>109835</xdr:rowOff>
    </xdr:to>
    <xdr:cxnSp macro="">
      <xdr:nvCxnSpPr>
        <xdr:cNvPr id="463" name="直線コネクタ 462"/>
        <xdr:cNvCxnSpPr/>
      </xdr:nvCxnSpPr>
      <xdr:spPr>
        <a:xfrm>
          <a:off x="10388600" y="1691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141420</xdr:rowOff>
    </xdr:from>
    <xdr:ext cx="534377" cy="259045"/>
    <xdr:sp macro="" textlink="">
      <xdr:nvSpPr>
        <xdr:cNvPr id="464" name="普通建設事業費 （ うち更新整備　）最大値テキスト"/>
        <xdr:cNvSpPr txBox="1"/>
      </xdr:nvSpPr>
      <xdr:spPr>
        <a:xfrm>
          <a:off x="10528300" y="15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88,629</a:t>
          </a:r>
          <a:endParaRPr kumimoji="1" lang="ja-JP" altLang="en-US" sz="1000" b="1">
            <a:latin typeface="ＭＳ Ｐゴシック"/>
          </a:endParaRPr>
        </a:p>
      </xdr:txBody>
    </xdr:sp>
    <xdr:clientData/>
  </xdr:oneCellAnchor>
  <xdr:twoCellAnchor>
    <xdr:from>
      <xdr:col>15</xdr:col>
      <xdr:colOff>92075</xdr:colOff>
      <xdr:row>91</xdr:row>
      <xdr:rowOff>23293</xdr:rowOff>
    </xdr:from>
    <xdr:to>
      <xdr:col>15</xdr:col>
      <xdr:colOff>269875</xdr:colOff>
      <xdr:row>91</xdr:row>
      <xdr:rowOff>23293</xdr:rowOff>
    </xdr:to>
    <xdr:cxnSp macro="">
      <xdr:nvCxnSpPr>
        <xdr:cNvPr id="465" name="直線コネクタ 464"/>
        <xdr:cNvCxnSpPr/>
      </xdr:nvCxnSpPr>
      <xdr:spPr>
        <a:xfrm>
          <a:off x="10388600" y="156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153760</xdr:rowOff>
    </xdr:from>
    <xdr:to>
      <xdr:col>15</xdr:col>
      <xdr:colOff>180975</xdr:colOff>
      <xdr:row>98</xdr:row>
      <xdr:rowOff>109835</xdr:rowOff>
    </xdr:to>
    <xdr:cxnSp macro="">
      <xdr:nvCxnSpPr>
        <xdr:cNvPr id="466" name="直線コネクタ 465"/>
        <xdr:cNvCxnSpPr/>
      </xdr:nvCxnSpPr>
      <xdr:spPr>
        <a:xfrm>
          <a:off x="9639300" y="16784410"/>
          <a:ext cx="838200" cy="12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14884</xdr:rowOff>
    </xdr:from>
    <xdr:ext cx="534377" cy="259045"/>
    <xdr:sp macro="" textlink="">
      <xdr:nvSpPr>
        <xdr:cNvPr id="467" name="普通建設事業費 （ うち更新整備　）平均値テキスト"/>
        <xdr:cNvSpPr txBox="1"/>
      </xdr:nvSpPr>
      <xdr:spPr>
        <a:xfrm>
          <a:off x="10528300" y="164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163457</xdr:rowOff>
    </xdr:from>
    <xdr:to>
      <xdr:col>15</xdr:col>
      <xdr:colOff>231775</xdr:colOff>
      <xdr:row>97</xdr:row>
      <xdr:rowOff>93607</xdr:rowOff>
    </xdr:to>
    <xdr:sp macro="" textlink="">
      <xdr:nvSpPr>
        <xdr:cNvPr id="468" name="フローチャート : 判断 467"/>
        <xdr:cNvSpPr/>
      </xdr:nvSpPr>
      <xdr:spPr>
        <a:xfrm>
          <a:off x="104267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82420</xdr:rowOff>
    </xdr:from>
    <xdr:to>
      <xdr:col>14</xdr:col>
      <xdr:colOff>28575</xdr:colOff>
      <xdr:row>97</xdr:row>
      <xdr:rowOff>153760</xdr:rowOff>
    </xdr:to>
    <xdr:cxnSp macro="">
      <xdr:nvCxnSpPr>
        <xdr:cNvPr id="469" name="直線コネクタ 468"/>
        <xdr:cNvCxnSpPr/>
      </xdr:nvCxnSpPr>
      <xdr:spPr>
        <a:xfrm>
          <a:off x="8750300" y="16713070"/>
          <a:ext cx="889000" cy="7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96084</xdr:rowOff>
    </xdr:from>
    <xdr:to>
      <xdr:col>14</xdr:col>
      <xdr:colOff>79375</xdr:colOff>
      <xdr:row>98</xdr:row>
      <xdr:rowOff>26234</xdr:rowOff>
    </xdr:to>
    <xdr:sp macro="" textlink="">
      <xdr:nvSpPr>
        <xdr:cNvPr id="470" name="フローチャート : 判断 469"/>
        <xdr:cNvSpPr/>
      </xdr:nvSpPr>
      <xdr:spPr>
        <a:xfrm>
          <a:off x="958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42761</xdr:rowOff>
    </xdr:from>
    <xdr:ext cx="534377" cy="259045"/>
    <xdr:sp macro="" textlink="">
      <xdr:nvSpPr>
        <xdr:cNvPr id="471" name="テキスト ボックス 470"/>
        <xdr:cNvSpPr txBox="1"/>
      </xdr:nvSpPr>
      <xdr:spPr>
        <a:xfrm>
          <a:off x="937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45988</xdr:rowOff>
    </xdr:from>
    <xdr:to>
      <xdr:col>12</xdr:col>
      <xdr:colOff>561975</xdr:colOff>
      <xdr:row>97</xdr:row>
      <xdr:rowOff>147588</xdr:rowOff>
    </xdr:to>
    <xdr:sp macro="" textlink="">
      <xdr:nvSpPr>
        <xdr:cNvPr id="472" name="フローチャート : 判断 471"/>
        <xdr:cNvSpPr/>
      </xdr:nvSpPr>
      <xdr:spPr>
        <a:xfrm>
          <a:off x="8699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138715</xdr:rowOff>
    </xdr:from>
    <xdr:ext cx="534377" cy="259045"/>
    <xdr:sp macro="" textlink="">
      <xdr:nvSpPr>
        <xdr:cNvPr id="473" name="テキスト ボックス 472"/>
        <xdr:cNvSpPr txBox="1"/>
      </xdr:nvSpPr>
      <xdr:spPr>
        <a:xfrm>
          <a:off x="8483111" y="167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59035</xdr:rowOff>
    </xdr:from>
    <xdr:to>
      <xdr:col>15</xdr:col>
      <xdr:colOff>231775</xdr:colOff>
      <xdr:row>98</xdr:row>
      <xdr:rowOff>160635</xdr:rowOff>
    </xdr:to>
    <xdr:sp macro="" textlink="">
      <xdr:nvSpPr>
        <xdr:cNvPr id="479" name="円/楕円 478"/>
        <xdr:cNvSpPr/>
      </xdr:nvSpPr>
      <xdr:spPr>
        <a:xfrm>
          <a:off x="10426700" y="168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145412</xdr:rowOff>
    </xdr:from>
    <xdr:ext cx="469744" cy="259045"/>
    <xdr:sp macro="" textlink="">
      <xdr:nvSpPr>
        <xdr:cNvPr id="480" name="普通建設事業費 （ うち更新整備　）該当値テキスト"/>
        <xdr:cNvSpPr txBox="1"/>
      </xdr:nvSpPr>
      <xdr:spPr>
        <a:xfrm>
          <a:off x="10528300" y="167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102960</xdr:rowOff>
    </xdr:from>
    <xdr:to>
      <xdr:col>14</xdr:col>
      <xdr:colOff>79375</xdr:colOff>
      <xdr:row>98</xdr:row>
      <xdr:rowOff>33110</xdr:rowOff>
    </xdr:to>
    <xdr:sp macro="" textlink="">
      <xdr:nvSpPr>
        <xdr:cNvPr id="481" name="円/楕円 480"/>
        <xdr:cNvSpPr/>
      </xdr:nvSpPr>
      <xdr:spPr>
        <a:xfrm>
          <a:off x="9588500" y="167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24237</xdr:rowOff>
    </xdr:from>
    <xdr:ext cx="534377" cy="259045"/>
    <xdr:sp macro="" textlink="">
      <xdr:nvSpPr>
        <xdr:cNvPr id="482" name="テキスト ボックス 481"/>
        <xdr:cNvSpPr txBox="1"/>
      </xdr:nvSpPr>
      <xdr:spPr>
        <a:xfrm>
          <a:off x="9372111" y="168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31620</xdr:rowOff>
    </xdr:from>
    <xdr:to>
      <xdr:col>12</xdr:col>
      <xdr:colOff>561975</xdr:colOff>
      <xdr:row>97</xdr:row>
      <xdr:rowOff>133220</xdr:rowOff>
    </xdr:to>
    <xdr:sp macro="" textlink="">
      <xdr:nvSpPr>
        <xdr:cNvPr id="483" name="円/楕円 482"/>
        <xdr:cNvSpPr/>
      </xdr:nvSpPr>
      <xdr:spPr>
        <a:xfrm>
          <a:off x="8699500" y="166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149747</xdr:rowOff>
    </xdr:from>
    <xdr:ext cx="534377" cy="259045"/>
    <xdr:sp macro="" textlink="">
      <xdr:nvSpPr>
        <xdr:cNvPr id="484" name="テキスト ボックス 483"/>
        <xdr:cNvSpPr txBox="1"/>
      </xdr:nvSpPr>
      <xdr:spPr>
        <a:xfrm>
          <a:off x="8483111" y="164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35577</xdr:rowOff>
    </xdr:from>
    <xdr:ext cx="377026" cy="259045"/>
    <xdr:sp macro="" textlink="">
      <xdr:nvSpPr>
        <xdr:cNvPr id="498" name="テキスト ボックス 497"/>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168927</xdr:rowOff>
    </xdr:from>
    <xdr:ext cx="377026" cy="259045"/>
    <xdr:sp macro="" textlink="">
      <xdr:nvSpPr>
        <xdr:cNvPr id="500" name="テキスト ボックス 499"/>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130827</xdr:rowOff>
    </xdr:from>
    <xdr:ext cx="377026" cy="259045"/>
    <xdr:sp macro="" textlink="">
      <xdr:nvSpPr>
        <xdr:cNvPr id="502" name="テキスト ボックス 501"/>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92727</xdr:rowOff>
    </xdr:from>
    <xdr:ext cx="377026" cy="259045"/>
    <xdr:sp macro="" textlink="">
      <xdr:nvSpPr>
        <xdr:cNvPr id="504" name="テキスト ボックス 503"/>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506" name="テキスト ボックス 50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33020</xdr:rowOff>
    </xdr:from>
    <xdr:to>
      <xdr:col>23</xdr:col>
      <xdr:colOff>516889</xdr:colOff>
      <xdr:row>39</xdr:row>
      <xdr:rowOff>44450</xdr:rowOff>
    </xdr:to>
    <xdr:cxnSp macro="">
      <xdr:nvCxnSpPr>
        <xdr:cNvPr id="508" name="直線コネクタ 507"/>
        <xdr:cNvCxnSpPr/>
      </xdr:nvCxnSpPr>
      <xdr:spPr>
        <a:xfrm flipV="1">
          <a:off x="16317595" y="5347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151147</xdr:rowOff>
    </xdr:from>
    <xdr:ext cx="378565" cy="259045"/>
    <xdr:sp macro="" textlink="">
      <xdr:nvSpPr>
        <xdr:cNvPr id="511" name="災害復旧事業費最大値テキスト"/>
        <xdr:cNvSpPr txBox="1"/>
      </xdr:nvSpPr>
      <xdr:spPr>
        <a:xfrm>
          <a:off x="16370300" y="512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31</xdr:row>
      <xdr:rowOff>33020</xdr:rowOff>
    </xdr:from>
    <xdr:to>
      <xdr:col>23</xdr:col>
      <xdr:colOff>606425</xdr:colOff>
      <xdr:row>31</xdr:row>
      <xdr:rowOff>33020</xdr:rowOff>
    </xdr:to>
    <xdr:cxnSp macro="">
      <xdr:nvCxnSpPr>
        <xdr:cNvPr id="512" name="直線コネクタ 511"/>
        <xdr:cNvCxnSpPr/>
      </xdr:nvCxnSpPr>
      <xdr:spPr>
        <a:xfrm>
          <a:off x="16230600" y="534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107967</xdr:rowOff>
    </xdr:from>
    <xdr:ext cx="313932" cy="259045"/>
    <xdr:sp macro="" textlink="">
      <xdr:nvSpPr>
        <xdr:cNvPr id="514" name="災害復旧事業費平均値テキスト"/>
        <xdr:cNvSpPr txBox="1"/>
      </xdr:nvSpPr>
      <xdr:spPr>
        <a:xfrm>
          <a:off x="16370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85090</xdr:rowOff>
    </xdr:from>
    <xdr:to>
      <xdr:col>23</xdr:col>
      <xdr:colOff>568325</xdr:colOff>
      <xdr:row>39</xdr:row>
      <xdr:rowOff>15240</xdr:rowOff>
    </xdr:to>
    <xdr:sp macro="" textlink="">
      <xdr:nvSpPr>
        <xdr:cNvPr id="515" name="フローチャート : 判断 514"/>
        <xdr:cNvSpPr/>
      </xdr:nvSpPr>
      <xdr:spPr>
        <a:xfrm>
          <a:off x="16268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104140</xdr:rowOff>
    </xdr:from>
    <xdr:to>
      <xdr:col>22</xdr:col>
      <xdr:colOff>415925</xdr:colOff>
      <xdr:row>39</xdr:row>
      <xdr:rowOff>34290</xdr:rowOff>
    </xdr:to>
    <xdr:sp macro="" textlink="">
      <xdr:nvSpPr>
        <xdr:cNvPr id="517" name="フローチャート : 判断 516"/>
        <xdr:cNvSpPr/>
      </xdr:nvSpPr>
      <xdr:spPr>
        <a:xfrm>
          <a:off x="15430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37</xdr:row>
      <xdr:rowOff>50817</xdr:rowOff>
    </xdr:from>
    <xdr:ext cx="313932" cy="259045"/>
    <xdr:sp macro="" textlink="">
      <xdr:nvSpPr>
        <xdr:cNvPr id="518" name="テキスト ボックス 517"/>
        <xdr:cNvSpPr txBox="1"/>
      </xdr:nvSpPr>
      <xdr:spPr>
        <a:xfrm>
          <a:off x="15324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20" name="フローチャート : 判断 519"/>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58437</xdr:rowOff>
    </xdr:from>
    <xdr:ext cx="313932" cy="259045"/>
    <xdr:sp macro="" textlink="">
      <xdr:nvSpPr>
        <xdr:cNvPr id="521" name="テキスト ボックス 520"/>
        <xdr:cNvSpPr txBox="1"/>
      </xdr:nvSpPr>
      <xdr:spPr>
        <a:xfrm>
          <a:off x="14435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124460</xdr:rowOff>
    </xdr:from>
    <xdr:to>
      <xdr:col>19</xdr:col>
      <xdr:colOff>644525</xdr:colOff>
      <xdr:row>39</xdr:row>
      <xdr:rowOff>44450</xdr:rowOff>
    </xdr:to>
    <xdr:cxnSp macro="">
      <xdr:nvCxnSpPr>
        <xdr:cNvPr id="522" name="直線コネクタ 521"/>
        <xdr:cNvCxnSpPr/>
      </xdr:nvCxnSpPr>
      <xdr:spPr>
        <a:xfrm>
          <a:off x="12814300" y="595376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157480</xdr:rowOff>
    </xdr:from>
    <xdr:to>
      <xdr:col>20</xdr:col>
      <xdr:colOff>9525</xdr:colOff>
      <xdr:row>37</xdr:row>
      <xdr:rowOff>87630</xdr:rowOff>
    </xdr:to>
    <xdr:sp macro="" textlink="">
      <xdr:nvSpPr>
        <xdr:cNvPr id="523" name="フローチャート : 判断 522"/>
        <xdr:cNvSpPr/>
      </xdr:nvSpPr>
      <xdr:spPr>
        <a:xfrm>
          <a:off x="1365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35</xdr:row>
      <xdr:rowOff>104157</xdr:rowOff>
    </xdr:from>
    <xdr:ext cx="313932" cy="259045"/>
    <xdr:sp macro="" textlink="">
      <xdr:nvSpPr>
        <xdr:cNvPr id="524" name="テキスト ボックス 523"/>
        <xdr:cNvSpPr txBox="1"/>
      </xdr:nvSpPr>
      <xdr:spPr>
        <a:xfrm>
          <a:off x="13546333" y="6104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130810</xdr:rowOff>
    </xdr:from>
    <xdr:to>
      <xdr:col>18</xdr:col>
      <xdr:colOff>492125</xdr:colOff>
      <xdr:row>37</xdr:row>
      <xdr:rowOff>60960</xdr:rowOff>
    </xdr:to>
    <xdr:sp macro="" textlink="">
      <xdr:nvSpPr>
        <xdr:cNvPr id="525" name="フローチャート : 判断 524"/>
        <xdr:cNvSpPr/>
      </xdr:nvSpPr>
      <xdr:spPr>
        <a:xfrm>
          <a:off x="1276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37</xdr:row>
      <xdr:rowOff>52087</xdr:rowOff>
    </xdr:from>
    <xdr:ext cx="313932" cy="259045"/>
    <xdr:sp macro="" textlink="">
      <xdr:nvSpPr>
        <xdr:cNvPr id="526" name="テキスト ボックス 525"/>
        <xdr:cNvSpPr txBox="1"/>
      </xdr:nvSpPr>
      <xdr:spPr>
        <a:xfrm>
          <a:off x="12657333" y="6395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32" name="円/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34" name="円/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35" name="テキスト ボックス 534"/>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36" name="円/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7" name="テキスト ボックス 536"/>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8" name="円/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9" name="テキスト ボックス 538"/>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73660</xdr:rowOff>
    </xdr:from>
    <xdr:to>
      <xdr:col>18</xdr:col>
      <xdr:colOff>492125</xdr:colOff>
      <xdr:row>35</xdr:row>
      <xdr:rowOff>3810</xdr:rowOff>
    </xdr:to>
    <xdr:sp macro="" textlink="">
      <xdr:nvSpPr>
        <xdr:cNvPr id="540" name="円/楕円 539"/>
        <xdr:cNvSpPr/>
      </xdr:nvSpPr>
      <xdr:spPr>
        <a:xfrm>
          <a:off x="12763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33</xdr:row>
      <xdr:rowOff>20337</xdr:rowOff>
    </xdr:from>
    <xdr:ext cx="378565" cy="259045"/>
    <xdr:sp macro="" textlink="">
      <xdr:nvSpPr>
        <xdr:cNvPr id="541" name="テキスト ボックス 540"/>
        <xdr:cNvSpPr txBox="1"/>
      </xdr:nvSpPr>
      <xdr:spPr>
        <a:xfrm>
          <a:off x="12625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フローチャート :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6" name="フローチャート :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7" name="テキスト ボックス 56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9" name="フローチャート :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70" name="テキスト ボックス 56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2" name="フローチャート :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3" name="テキスト ボックス 57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フローチャート :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5" name="テキスト ボックス 57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1" name="円/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3" name="円/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4" name="テキスト ボックス 58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5" name="円/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6" name="テキスト ボックス 58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7" name="円/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8" name="テキスト ボックス 58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9" name="円/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90" name="テキスト ボックス 58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78</xdr:row>
      <xdr:rowOff>73677</xdr:rowOff>
    </xdr:from>
    <xdr:ext cx="467179" cy="259045"/>
    <xdr:sp macro="" textlink="">
      <xdr:nvSpPr>
        <xdr:cNvPr id="603" name="テキスト ボックス 602"/>
        <xdr:cNvSpPr txBox="1"/>
      </xdr:nvSpPr>
      <xdr:spPr>
        <a:xfrm>
          <a:off x="11978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70358</xdr:rowOff>
    </xdr:from>
    <xdr:to>
      <xdr:col>23</xdr:col>
      <xdr:colOff>516889</xdr:colOff>
      <xdr:row>79</xdr:row>
      <xdr:rowOff>14224</xdr:rowOff>
    </xdr:to>
    <xdr:cxnSp macro="">
      <xdr:nvCxnSpPr>
        <xdr:cNvPr id="615" name="直線コネクタ 614"/>
        <xdr:cNvCxnSpPr/>
      </xdr:nvCxnSpPr>
      <xdr:spPr>
        <a:xfrm flipV="1">
          <a:off x="16317595" y="12071858"/>
          <a:ext cx="1269" cy="1486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18051</xdr:rowOff>
    </xdr:from>
    <xdr:ext cx="469744" cy="259045"/>
    <xdr:sp macro="" textlink="">
      <xdr:nvSpPr>
        <xdr:cNvPr id="616" name="公債費最小値テキスト"/>
        <xdr:cNvSpPr txBox="1"/>
      </xdr:nvSpPr>
      <xdr:spPr>
        <a:xfrm>
          <a:off x="16370300" y="13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3,238</a:t>
          </a:r>
          <a:endParaRPr kumimoji="1" lang="ja-JP" altLang="en-US" sz="1000" b="1">
            <a:latin typeface="ＭＳ Ｐゴシック"/>
          </a:endParaRPr>
        </a:p>
      </xdr:txBody>
    </xdr:sp>
    <xdr:clientData/>
  </xdr:oneCellAnchor>
  <xdr:twoCellAnchor>
    <xdr:from>
      <xdr:col>23</xdr:col>
      <xdr:colOff>428625</xdr:colOff>
      <xdr:row>79</xdr:row>
      <xdr:rowOff>14224</xdr:rowOff>
    </xdr:from>
    <xdr:to>
      <xdr:col>23</xdr:col>
      <xdr:colOff>606425</xdr:colOff>
      <xdr:row>79</xdr:row>
      <xdr:rowOff>14224</xdr:rowOff>
    </xdr:to>
    <xdr:cxnSp macro="">
      <xdr:nvCxnSpPr>
        <xdr:cNvPr id="617" name="直線コネクタ 616"/>
        <xdr:cNvCxnSpPr/>
      </xdr:nvCxnSpPr>
      <xdr:spPr>
        <a:xfrm>
          <a:off x="16230600" y="13558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17035</xdr:rowOff>
    </xdr:from>
    <xdr:ext cx="534377" cy="259045"/>
    <xdr:sp macro="" textlink="">
      <xdr:nvSpPr>
        <xdr:cNvPr id="618" name="公債費最大値テキスト"/>
        <xdr:cNvSpPr txBox="1"/>
      </xdr:nvSpPr>
      <xdr:spPr>
        <a:xfrm>
          <a:off x="16370300" y="1184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14,946</a:t>
          </a:r>
          <a:endParaRPr kumimoji="1" lang="ja-JP" altLang="en-US" sz="1000" b="1">
            <a:latin typeface="ＭＳ Ｐゴシック"/>
          </a:endParaRPr>
        </a:p>
      </xdr:txBody>
    </xdr:sp>
    <xdr:clientData/>
  </xdr:oneCellAnchor>
  <xdr:twoCellAnchor>
    <xdr:from>
      <xdr:col>23</xdr:col>
      <xdr:colOff>428625</xdr:colOff>
      <xdr:row>70</xdr:row>
      <xdr:rowOff>70358</xdr:rowOff>
    </xdr:from>
    <xdr:to>
      <xdr:col>23</xdr:col>
      <xdr:colOff>606425</xdr:colOff>
      <xdr:row>70</xdr:row>
      <xdr:rowOff>70358</xdr:rowOff>
    </xdr:to>
    <xdr:cxnSp macro="">
      <xdr:nvCxnSpPr>
        <xdr:cNvPr id="619" name="直線コネクタ 618"/>
        <xdr:cNvCxnSpPr/>
      </xdr:nvCxnSpPr>
      <xdr:spPr>
        <a:xfrm>
          <a:off x="16230600" y="1207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109855</xdr:rowOff>
    </xdr:from>
    <xdr:to>
      <xdr:col>23</xdr:col>
      <xdr:colOff>517525</xdr:colOff>
      <xdr:row>74</xdr:row>
      <xdr:rowOff>117348</xdr:rowOff>
    </xdr:to>
    <xdr:cxnSp macro="">
      <xdr:nvCxnSpPr>
        <xdr:cNvPr id="620" name="直線コネクタ 619"/>
        <xdr:cNvCxnSpPr/>
      </xdr:nvCxnSpPr>
      <xdr:spPr>
        <a:xfrm>
          <a:off x="15481300" y="12111355"/>
          <a:ext cx="838200" cy="69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75963</xdr:rowOff>
    </xdr:from>
    <xdr:ext cx="469744" cy="259045"/>
    <xdr:sp macro="" textlink="">
      <xdr:nvSpPr>
        <xdr:cNvPr id="621" name="公債費平均値テキスト"/>
        <xdr:cNvSpPr txBox="1"/>
      </xdr:nvSpPr>
      <xdr:spPr>
        <a:xfrm>
          <a:off x="16370300" y="12934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97536</xdr:rowOff>
    </xdr:from>
    <xdr:to>
      <xdr:col>23</xdr:col>
      <xdr:colOff>568325</xdr:colOff>
      <xdr:row>76</xdr:row>
      <xdr:rowOff>27685</xdr:rowOff>
    </xdr:to>
    <xdr:sp macro="" textlink="">
      <xdr:nvSpPr>
        <xdr:cNvPr id="622" name="フローチャート : 判断 621"/>
        <xdr:cNvSpPr/>
      </xdr:nvSpPr>
      <xdr:spPr>
        <a:xfrm>
          <a:off x="16268700" y="129562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109855</xdr:rowOff>
    </xdr:from>
    <xdr:to>
      <xdr:col>22</xdr:col>
      <xdr:colOff>365125</xdr:colOff>
      <xdr:row>73</xdr:row>
      <xdr:rowOff>24384</xdr:rowOff>
    </xdr:to>
    <xdr:cxnSp macro="">
      <xdr:nvCxnSpPr>
        <xdr:cNvPr id="623" name="直線コネクタ 622"/>
        <xdr:cNvCxnSpPr/>
      </xdr:nvCxnSpPr>
      <xdr:spPr>
        <a:xfrm flipV="1">
          <a:off x="14592300" y="12111355"/>
          <a:ext cx="889000" cy="4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15113</xdr:rowOff>
    </xdr:from>
    <xdr:to>
      <xdr:col>22</xdr:col>
      <xdr:colOff>415925</xdr:colOff>
      <xdr:row>74</xdr:row>
      <xdr:rowOff>116713</xdr:rowOff>
    </xdr:to>
    <xdr:sp macro="" textlink="">
      <xdr:nvSpPr>
        <xdr:cNvPr id="624" name="フローチャート : 判断 623"/>
        <xdr:cNvSpPr/>
      </xdr:nvSpPr>
      <xdr:spPr>
        <a:xfrm>
          <a:off x="15430500" y="127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107840</xdr:rowOff>
    </xdr:from>
    <xdr:ext cx="469744" cy="259045"/>
    <xdr:sp macro="" textlink="">
      <xdr:nvSpPr>
        <xdr:cNvPr id="625" name="テキスト ボックス 624"/>
        <xdr:cNvSpPr txBox="1"/>
      </xdr:nvSpPr>
      <xdr:spPr>
        <a:xfrm>
          <a:off x="15246427" y="127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94869</xdr:rowOff>
    </xdr:from>
    <xdr:to>
      <xdr:col>21</xdr:col>
      <xdr:colOff>161925</xdr:colOff>
      <xdr:row>73</xdr:row>
      <xdr:rowOff>24384</xdr:rowOff>
    </xdr:to>
    <xdr:cxnSp macro="">
      <xdr:nvCxnSpPr>
        <xdr:cNvPr id="626" name="直線コネクタ 625"/>
        <xdr:cNvCxnSpPr/>
      </xdr:nvCxnSpPr>
      <xdr:spPr>
        <a:xfrm>
          <a:off x="13703300" y="12439269"/>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33274</xdr:rowOff>
    </xdr:from>
    <xdr:to>
      <xdr:col>21</xdr:col>
      <xdr:colOff>212725</xdr:colOff>
      <xdr:row>73</xdr:row>
      <xdr:rowOff>134874</xdr:rowOff>
    </xdr:to>
    <xdr:sp macro="" textlink="">
      <xdr:nvSpPr>
        <xdr:cNvPr id="627" name="フローチャート : 判断 626"/>
        <xdr:cNvSpPr/>
      </xdr:nvSpPr>
      <xdr:spPr>
        <a:xfrm>
          <a:off x="14541500" y="125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126001</xdr:rowOff>
    </xdr:from>
    <xdr:ext cx="534377" cy="259045"/>
    <xdr:sp macro="" textlink="">
      <xdr:nvSpPr>
        <xdr:cNvPr id="628" name="テキスト ボックス 627"/>
        <xdr:cNvSpPr txBox="1"/>
      </xdr:nvSpPr>
      <xdr:spPr>
        <a:xfrm>
          <a:off x="14325111" y="126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144145</xdr:rowOff>
    </xdr:from>
    <xdr:to>
      <xdr:col>19</xdr:col>
      <xdr:colOff>644525</xdr:colOff>
      <xdr:row>72</xdr:row>
      <xdr:rowOff>94869</xdr:rowOff>
    </xdr:to>
    <xdr:cxnSp macro="">
      <xdr:nvCxnSpPr>
        <xdr:cNvPr id="629" name="直線コネクタ 628"/>
        <xdr:cNvCxnSpPr/>
      </xdr:nvCxnSpPr>
      <xdr:spPr>
        <a:xfrm>
          <a:off x="12814300" y="12317095"/>
          <a:ext cx="889000" cy="1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59690</xdr:rowOff>
    </xdr:from>
    <xdr:to>
      <xdr:col>20</xdr:col>
      <xdr:colOff>9525</xdr:colOff>
      <xdr:row>72</xdr:row>
      <xdr:rowOff>161290</xdr:rowOff>
    </xdr:to>
    <xdr:sp macro="" textlink="">
      <xdr:nvSpPr>
        <xdr:cNvPr id="630" name="フローチャート : 判断 629"/>
        <xdr:cNvSpPr/>
      </xdr:nvSpPr>
      <xdr:spPr>
        <a:xfrm>
          <a:off x="13652500" y="1240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152417</xdr:rowOff>
    </xdr:from>
    <xdr:ext cx="534377" cy="259045"/>
    <xdr:sp macro="" textlink="">
      <xdr:nvSpPr>
        <xdr:cNvPr id="631" name="テキスト ボックス 630"/>
        <xdr:cNvSpPr txBox="1"/>
      </xdr:nvSpPr>
      <xdr:spPr>
        <a:xfrm>
          <a:off x="13436111" y="124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74549</xdr:rowOff>
    </xdr:from>
    <xdr:to>
      <xdr:col>18</xdr:col>
      <xdr:colOff>492125</xdr:colOff>
      <xdr:row>72</xdr:row>
      <xdr:rowOff>4699</xdr:rowOff>
    </xdr:to>
    <xdr:sp macro="" textlink="">
      <xdr:nvSpPr>
        <xdr:cNvPr id="632" name="フローチャート : 判断 631"/>
        <xdr:cNvSpPr/>
      </xdr:nvSpPr>
      <xdr:spPr>
        <a:xfrm>
          <a:off x="12763500" y="1224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21226</xdr:rowOff>
    </xdr:from>
    <xdr:ext cx="534377" cy="259045"/>
    <xdr:sp macro="" textlink="">
      <xdr:nvSpPr>
        <xdr:cNvPr id="633" name="テキスト ボックス 632"/>
        <xdr:cNvSpPr txBox="1"/>
      </xdr:nvSpPr>
      <xdr:spPr>
        <a:xfrm>
          <a:off x="12547111" y="120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66548</xdr:rowOff>
    </xdr:from>
    <xdr:to>
      <xdr:col>23</xdr:col>
      <xdr:colOff>568325</xdr:colOff>
      <xdr:row>74</xdr:row>
      <xdr:rowOff>168148</xdr:rowOff>
    </xdr:to>
    <xdr:sp macro="" textlink="">
      <xdr:nvSpPr>
        <xdr:cNvPr id="639" name="円/楕円 638"/>
        <xdr:cNvSpPr/>
      </xdr:nvSpPr>
      <xdr:spPr>
        <a:xfrm>
          <a:off x="16268700" y="127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89425</xdr:rowOff>
    </xdr:from>
    <xdr:ext cx="469744" cy="259045"/>
    <xdr:sp macro="" textlink="">
      <xdr:nvSpPr>
        <xdr:cNvPr id="640" name="公債費該当値テキスト"/>
        <xdr:cNvSpPr txBox="1"/>
      </xdr:nvSpPr>
      <xdr:spPr>
        <a:xfrm>
          <a:off x="16370300" y="1260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9,176</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59055</xdr:rowOff>
    </xdr:from>
    <xdr:to>
      <xdr:col>22</xdr:col>
      <xdr:colOff>415925</xdr:colOff>
      <xdr:row>70</xdr:row>
      <xdr:rowOff>160655</xdr:rowOff>
    </xdr:to>
    <xdr:sp macro="" textlink="">
      <xdr:nvSpPr>
        <xdr:cNvPr id="641" name="円/楕円 640"/>
        <xdr:cNvSpPr/>
      </xdr:nvSpPr>
      <xdr:spPr>
        <a:xfrm>
          <a:off x="15430500" y="120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5732</xdr:rowOff>
    </xdr:from>
    <xdr:ext cx="534377" cy="259045"/>
    <xdr:sp macro="" textlink="">
      <xdr:nvSpPr>
        <xdr:cNvPr id="642" name="テキスト ボックス 641"/>
        <xdr:cNvSpPr txBox="1"/>
      </xdr:nvSpPr>
      <xdr:spPr>
        <a:xfrm>
          <a:off x="15214111" y="1183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145034</xdr:rowOff>
    </xdr:from>
    <xdr:to>
      <xdr:col>21</xdr:col>
      <xdr:colOff>212725</xdr:colOff>
      <xdr:row>73</xdr:row>
      <xdr:rowOff>75184</xdr:rowOff>
    </xdr:to>
    <xdr:sp macro="" textlink="">
      <xdr:nvSpPr>
        <xdr:cNvPr id="643" name="円/楕円 642"/>
        <xdr:cNvSpPr/>
      </xdr:nvSpPr>
      <xdr:spPr>
        <a:xfrm>
          <a:off x="14541500" y="124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91711</xdr:rowOff>
    </xdr:from>
    <xdr:ext cx="534377" cy="259045"/>
    <xdr:sp macro="" textlink="">
      <xdr:nvSpPr>
        <xdr:cNvPr id="644" name="テキスト ボックス 643"/>
        <xdr:cNvSpPr txBox="1"/>
      </xdr:nvSpPr>
      <xdr:spPr>
        <a:xfrm>
          <a:off x="14325111" y="122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44069</xdr:rowOff>
    </xdr:from>
    <xdr:to>
      <xdr:col>20</xdr:col>
      <xdr:colOff>9525</xdr:colOff>
      <xdr:row>72</xdr:row>
      <xdr:rowOff>145669</xdr:rowOff>
    </xdr:to>
    <xdr:sp macro="" textlink="">
      <xdr:nvSpPr>
        <xdr:cNvPr id="645" name="円/楕円 644"/>
        <xdr:cNvSpPr/>
      </xdr:nvSpPr>
      <xdr:spPr>
        <a:xfrm>
          <a:off x="13652500" y="123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162196</xdr:rowOff>
    </xdr:from>
    <xdr:ext cx="534377" cy="259045"/>
    <xdr:sp macro="" textlink="">
      <xdr:nvSpPr>
        <xdr:cNvPr id="646" name="テキスト ボックス 645"/>
        <xdr:cNvSpPr txBox="1"/>
      </xdr:nvSpPr>
      <xdr:spPr>
        <a:xfrm>
          <a:off x="13436111" y="121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93345</xdr:rowOff>
    </xdr:from>
    <xdr:to>
      <xdr:col>18</xdr:col>
      <xdr:colOff>492125</xdr:colOff>
      <xdr:row>72</xdr:row>
      <xdr:rowOff>23495</xdr:rowOff>
    </xdr:to>
    <xdr:sp macro="" textlink="">
      <xdr:nvSpPr>
        <xdr:cNvPr id="647" name="円/楕円 646"/>
        <xdr:cNvSpPr/>
      </xdr:nvSpPr>
      <xdr:spPr>
        <a:xfrm>
          <a:off x="12763500" y="122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14622</xdr:rowOff>
    </xdr:from>
    <xdr:ext cx="534377" cy="259045"/>
    <xdr:sp macro="" textlink="">
      <xdr:nvSpPr>
        <xdr:cNvPr id="648" name="テキスト ボックス 647"/>
        <xdr:cNvSpPr txBox="1"/>
      </xdr:nvSpPr>
      <xdr:spPr>
        <a:xfrm>
          <a:off x="12547111" y="1235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116337</xdr:rowOff>
    </xdr:from>
    <xdr:to>
      <xdr:col>23</xdr:col>
      <xdr:colOff>516889</xdr:colOff>
      <xdr:row>99</xdr:row>
      <xdr:rowOff>2586</xdr:rowOff>
    </xdr:to>
    <xdr:cxnSp macro="">
      <xdr:nvCxnSpPr>
        <xdr:cNvPr id="672" name="直線コネクタ 671"/>
        <xdr:cNvCxnSpPr/>
      </xdr:nvCxnSpPr>
      <xdr:spPr>
        <a:xfrm flipV="1">
          <a:off x="16317595" y="15718287"/>
          <a:ext cx="1269" cy="125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6413</xdr:rowOff>
    </xdr:from>
    <xdr:ext cx="469744" cy="259045"/>
    <xdr:sp macro="" textlink="">
      <xdr:nvSpPr>
        <xdr:cNvPr id="673" name="積立金最小値テキスト"/>
        <xdr:cNvSpPr txBox="1"/>
      </xdr:nvSpPr>
      <xdr:spPr>
        <a:xfrm>
          <a:off x="16370300" y="169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5,494</a:t>
          </a:r>
          <a:endParaRPr kumimoji="1" lang="ja-JP" altLang="en-US" sz="1000" b="1">
            <a:latin typeface="ＭＳ Ｐゴシック"/>
          </a:endParaRPr>
        </a:p>
      </xdr:txBody>
    </xdr:sp>
    <xdr:clientData/>
  </xdr:oneCellAnchor>
  <xdr:twoCellAnchor>
    <xdr:from>
      <xdr:col>23</xdr:col>
      <xdr:colOff>428625</xdr:colOff>
      <xdr:row>99</xdr:row>
      <xdr:rowOff>2586</xdr:rowOff>
    </xdr:from>
    <xdr:to>
      <xdr:col>23</xdr:col>
      <xdr:colOff>606425</xdr:colOff>
      <xdr:row>99</xdr:row>
      <xdr:rowOff>2586</xdr:rowOff>
    </xdr:to>
    <xdr:cxnSp macro="">
      <xdr:nvCxnSpPr>
        <xdr:cNvPr id="674" name="直線コネクタ 673"/>
        <xdr:cNvCxnSpPr/>
      </xdr:nvCxnSpPr>
      <xdr:spPr>
        <a:xfrm>
          <a:off x="16230600" y="169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63014</xdr:rowOff>
    </xdr:from>
    <xdr:ext cx="599010" cy="259045"/>
    <xdr:sp macro="" textlink="">
      <xdr:nvSpPr>
        <xdr:cNvPr id="675" name="積立金最大値テキスト"/>
        <xdr:cNvSpPr txBox="1"/>
      </xdr:nvSpPr>
      <xdr:spPr>
        <a:xfrm>
          <a:off x="16370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170,566</a:t>
          </a:r>
          <a:endParaRPr kumimoji="1" lang="ja-JP" altLang="en-US" sz="1000" b="1">
            <a:latin typeface="ＭＳ Ｐゴシック"/>
          </a:endParaRPr>
        </a:p>
      </xdr:txBody>
    </xdr:sp>
    <xdr:clientData/>
  </xdr:oneCellAnchor>
  <xdr:twoCellAnchor>
    <xdr:from>
      <xdr:col>23</xdr:col>
      <xdr:colOff>428625</xdr:colOff>
      <xdr:row>91</xdr:row>
      <xdr:rowOff>116337</xdr:rowOff>
    </xdr:from>
    <xdr:to>
      <xdr:col>23</xdr:col>
      <xdr:colOff>606425</xdr:colOff>
      <xdr:row>91</xdr:row>
      <xdr:rowOff>116337</xdr:rowOff>
    </xdr:to>
    <xdr:cxnSp macro="">
      <xdr:nvCxnSpPr>
        <xdr:cNvPr id="676" name="直線コネクタ 675"/>
        <xdr:cNvCxnSpPr/>
      </xdr:nvCxnSpPr>
      <xdr:spPr>
        <a:xfrm>
          <a:off x="16230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27138</xdr:rowOff>
    </xdr:from>
    <xdr:to>
      <xdr:col>23</xdr:col>
      <xdr:colOff>517525</xdr:colOff>
      <xdr:row>98</xdr:row>
      <xdr:rowOff>129025</xdr:rowOff>
    </xdr:to>
    <xdr:cxnSp macro="">
      <xdr:nvCxnSpPr>
        <xdr:cNvPr id="677" name="直線コネクタ 676"/>
        <xdr:cNvCxnSpPr/>
      </xdr:nvCxnSpPr>
      <xdr:spPr>
        <a:xfrm flipV="1">
          <a:off x="15481300" y="16829238"/>
          <a:ext cx="838200" cy="1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148525</xdr:rowOff>
    </xdr:from>
    <xdr:ext cx="534377" cy="259045"/>
    <xdr:sp macro="" textlink="">
      <xdr:nvSpPr>
        <xdr:cNvPr id="678" name="積立金平均値テキスト"/>
        <xdr:cNvSpPr txBox="1"/>
      </xdr:nvSpPr>
      <xdr:spPr>
        <a:xfrm>
          <a:off x="16370300" y="1677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21,844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170098</xdr:rowOff>
    </xdr:from>
    <xdr:to>
      <xdr:col>23</xdr:col>
      <xdr:colOff>568325</xdr:colOff>
      <xdr:row>98</xdr:row>
      <xdr:rowOff>100248</xdr:rowOff>
    </xdr:to>
    <xdr:sp macro="" textlink="">
      <xdr:nvSpPr>
        <xdr:cNvPr id="679" name="フローチャート : 判断 678"/>
        <xdr:cNvSpPr/>
      </xdr:nvSpPr>
      <xdr:spPr>
        <a:xfrm>
          <a:off x="162687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129025</xdr:rowOff>
    </xdr:from>
    <xdr:to>
      <xdr:col>22</xdr:col>
      <xdr:colOff>365125</xdr:colOff>
      <xdr:row>98</xdr:row>
      <xdr:rowOff>144957</xdr:rowOff>
    </xdr:to>
    <xdr:cxnSp macro="">
      <xdr:nvCxnSpPr>
        <xdr:cNvPr id="680" name="直線コネクタ 679"/>
        <xdr:cNvCxnSpPr/>
      </xdr:nvCxnSpPr>
      <xdr:spPr>
        <a:xfrm flipV="1">
          <a:off x="14592300" y="16931125"/>
          <a:ext cx="889000" cy="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157054</xdr:rowOff>
    </xdr:from>
    <xdr:to>
      <xdr:col>22</xdr:col>
      <xdr:colOff>415925</xdr:colOff>
      <xdr:row>98</xdr:row>
      <xdr:rowOff>87204</xdr:rowOff>
    </xdr:to>
    <xdr:sp macro="" textlink="">
      <xdr:nvSpPr>
        <xdr:cNvPr id="681" name="フローチャート : 判断 680"/>
        <xdr:cNvSpPr/>
      </xdr:nvSpPr>
      <xdr:spPr>
        <a:xfrm>
          <a:off x="15430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103731</xdr:rowOff>
    </xdr:from>
    <xdr:ext cx="534377" cy="259045"/>
    <xdr:sp macro="" textlink="">
      <xdr:nvSpPr>
        <xdr:cNvPr id="682" name="テキスト ボックス 681"/>
        <xdr:cNvSpPr txBox="1"/>
      </xdr:nvSpPr>
      <xdr:spPr>
        <a:xfrm>
          <a:off x="15214111" y="1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144957</xdr:rowOff>
    </xdr:from>
    <xdr:to>
      <xdr:col>21</xdr:col>
      <xdr:colOff>161925</xdr:colOff>
      <xdr:row>98</xdr:row>
      <xdr:rowOff>166858</xdr:rowOff>
    </xdr:to>
    <xdr:cxnSp macro="">
      <xdr:nvCxnSpPr>
        <xdr:cNvPr id="683" name="直線コネクタ 682"/>
        <xdr:cNvCxnSpPr/>
      </xdr:nvCxnSpPr>
      <xdr:spPr>
        <a:xfrm flipV="1">
          <a:off x="13703300" y="16947057"/>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169732</xdr:rowOff>
    </xdr:from>
    <xdr:to>
      <xdr:col>21</xdr:col>
      <xdr:colOff>212725</xdr:colOff>
      <xdr:row>98</xdr:row>
      <xdr:rowOff>99882</xdr:rowOff>
    </xdr:to>
    <xdr:sp macro="" textlink="">
      <xdr:nvSpPr>
        <xdr:cNvPr id="684" name="フローチャート : 判断 683"/>
        <xdr:cNvSpPr/>
      </xdr:nvSpPr>
      <xdr:spPr>
        <a:xfrm>
          <a:off x="14541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116409</xdr:rowOff>
    </xdr:from>
    <xdr:ext cx="534377" cy="259045"/>
    <xdr:sp macro="" textlink="">
      <xdr:nvSpPr>
        <xdr:cNvPr id="685" name="テキスト ボックス 684"/>
        <xdr:cNvSpPr txBox="1"/>
      </xdr:nvSpPr>
      <xdr:spPr>
        <a:xfrm>
          <a:off x="14325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137993</xdr:rowOff>
    </xdr:from>
    <xdr:to>
      <xdr:col>19</xdr:col>
      <xdr:colOff>644525</xdr:colOff>
      <xdr:row>98</xdr:row>
      <xdr:rowOff>166858</xdr:rowOff>
    </xdr:to>
    <xdr:cxnSp macro="">
      <xdr:nvCxnSpPr>
        <xdr:cNvPr id="686" name="直線コネクタ 685"/>
        <xdr:cNvCxnSpPr/>
      </xdr:nvCxnSpPr>
      <xdr:spPr>
        <a:xfrm>
          <a:off x="12814300" y="16940093"/>
          <a:ext cx="889000" cy="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48186</xdr:rowOff>
    </xdr:from>
    <xdr:to>
      <xdr:col>20</xdr:col>
      <xdr:colOff>9525</xdr:colOff>
      <xdr:row>98</xdr:row>
      <xdr:rowOff>149786</xdr:rowOff>
    </xdr:to>
    <xdr:sp macro="" textlink="">
      <xdr:nvSpPr>
        <xdr:cNvPr id="687" name="フローチャート : 判断 686"/>
        <xdr:cNvSpPr/>
      </xdr:nvSpPr>
      <xdr:spPr>
        <a:xfrm>
          <a:off x="13652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166313</xdr:rowOff>
    </xdr:from>
    <xdr:ext cx="534377" cy="259045"/>
    <xdr:sp macro="" textlink="">
      <xdr:nvSpPr>
        <xdr:cNvPr id="688" name="テキスト ボックス 687"/>
        <xdr:cNvSpPr txBox="1"/>
      </xdr:nvSpPr>
      <xdr:spPr>
        <a:xfrm>
          <a:off x="13436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72417</xdr:rowOff>
    </xdr:from>
    <xdr:to>
      <xdr:col>18</xdr:col>
      <xdr:colOff>492125</xdr:colOff>
      <xdr:row>99</xdr:row>
      <xdr:rowOff>2567</xdr:rowOff>
    </xdr:to>
    <xdr:sp macro="" textlink="">
      <xdr:nvSpPr>
        <xdr:cNvPr id="689" name="フローチャート : 判断 688"/>
        <xdr:cNvSpPr/>
      </xdr:nvSpPr>
      <xdr:spPr>
        <a:xfrm>
          <a:off x="12763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19094</xdr:rowOff>
    </xdr:from>
    <xdr:ext cx="534377" cy="259045"/>
    <xdr:sp macro="" textlink="">
      <xdr:nvSpPr>
        <xdr:cNvPr id="690" name="テキスト ボックス 689"/>
        <xdr:cNvSpPr txBox="1"/>
      </xdr:nvSpPr>
      <xdr:spPr>
        <a:xfrm>
          <a:off x="12547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147788</xdr:rowOff>
    </xdr:from>
    <xdr:to>
      <xdr:col>23</xdr:col>
      <xdr:colOff>568325</xdr:colOff>
      <xdr:row>98</xdr:row>
      <xdr:rowOff>77938</xdr:rowOff>
    </xdr:to>
    <xdr:sp macro="" textlink="">
      <xdr:nvSpPr>
        <xdr:cNvPr id="696" name="円/楕円 695"/>
        <xdr:cNvSpPr/>
      </xdr:nvSpPr>
      <xdr:spPr>
        <a:xfrm>
          <a:off x="16268700" y="1677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170665</xdr:rowOff>
    </xdr:from>
    <xdr:ext cx="534377" cy="259045"/>
    <xdr:sp macro="" textlink="">
      <xdr:nvSpPr>
        <xdr:cNvPr id="697" name="積立金該当値テキスト"/>
        <xdr:cNvSpPr txBox="1"/>
      </xdr:nvSpPr>
      <xdr:spPr>
        <a:xfrm>
          <a:off x="16370300" y="166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78225</xdr:rowOff>
    </xdr:from>
    <xdr:to>
      <xdr:col>22</xdr:col>
      <xdr:colOff>415925</xdr:colOff>
      <xdr:row>99</xdr:row>
      <xdr:rowOff>8375</xdr:rowOff>
    </xdr:to>
    <xdr:sp macro="" textlink="">
      <xdr:nvSpPr>
        <xdr:cNvPr id="698" name="円/楕円 697"/>
        <xdr:cNvSpPr/>
      </xdr:nvSpPr>
      <xdr:spPr>
        <a:xfrm>
          <a:off x="15430500" y="168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170952</xdr:rowOff>
    </xdr:from>
    <xdr:ext cx="534377" cy="259045"/>
    <xdr:sp macro="" textlink="">
      <xdr:nvSpPr>
        <xdr:cNvPr id="699" name="テキスト ボックス 698"/>
        <xdr:cNvSpPr txBox="1"/>
      </xdr:nvSpPr>
      <xdr:spPr>
        <a:xfrm>
          <a:off x="15214111" y="1697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94157</xdr:rowOff>
    </xdr:from>
    <xdr:to>
      <xdr:col>21</xdr:col>
      <xdr:colOff>212725</xdr:colOff>
      <xdr:row>99</xdr:row>
      <xdr:rowOff>24307</xdr:rowOff>
    </xdr:to>
    <xdr:sp macro="" textlink="">
      <xdr:nvSpPr>
        <xdr:cNvPr id="700" name="円/楕円 699"/>
        <xdr:cNvSpPr/>
      </xdr:nvSpPr>
      <xdr:spPr>
        <a:xfrm>
          <a:off x="14541500" y="168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15434</xdr:rowOff>
    </xdr:from>
    <xdr:ext cx="469744" cy="259045"/>
    <xdr:sp macro="" textlink="">
      <xdr:nvSpPr>
        <xdr:cNvPr id="701" name="テキスト ボックス 700"/>
        <xdr:cNvSpPr txBox="1"/>
      </xdr:nvSpPr>
      <xdr:spPr>
        <a:xfrm>
          <a:off x="14357427" y="169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116058</xdr:rowOff>
    </xdr:from>
    <xdr:to>
      <xdr:col>20</xdr:col>
      <xdr:colOff>9525</xdr:colOff>
      <xdr:row>99</xdr:row>
      <xdr:rowOff>46208</xdr:rowOff>
    </xdr:to>
    <xdr:sp macro="" textlink="">
      <xdr:nvSpPr>
        <xdr:cNvPr id="702" name="円/楕円 701"/>
        <xdr:cNvSpPr/>
      </xdr:nvSpPr>
      <xdr:spPr>
        <a:xfrm>
          <a:off x="13652500" y="169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37335</xdr:rowOff>
    </xdr:from>
    <xdr:ext cx="469744" cy="259045"/>
    <xdr:sp macro="" textlink="">
      <xdr:nvSpPr>
        <xdr:cNvPr id="703" name="テキスト ボックス 702"/>
        <xdr:cNvSpPr txBox="1"/>
      </xdr:nvSpPr>
      <xdr:spPr>
        <a:xfrm>
          <a:off x="13468427" y="170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87193</xdr:rowOff>
    </xdr:from>
    <xdr:to>
      <xdr:col>18</xdr:col>
      <xdr:colOff>492125</xdr:colOff>
      <xdr:row>99</xdr:row>
      <xdr:rowOff>17343</xdr:rowOff>
    </xdr:to>
    <xdr:sp macro="" textlink="">
      <xdr:nvSpPr>
        <xdr:cNvPr id="704" name="円/楕円 703"/>
        <xdr:cNvSpPr/>
      </xdr:nvSpPr>
      <xdr:spPr>
        <a:xfrm>
          <a:off x="12763500" y="168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8470</xdr:rowOff>
    </xdr:from>
    <xdr:ext cx="534377" cy="259045"/>
    <xdr:sp macro="" textlink="">
      <xdr:nvSpPr>
        <xdr:cNvPr id="705" name="テキスト ボックス 704"/>
        <xdr:cNvSpPr txBox="1"/>
      </xdr:nvSpPr>
      <xdr:spPr>
        <a:xfrm>
          <a:off x="12547111" y="169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35</xdr:row>
      <xdr:rowOff>54627</xdr:rowOff>
    </xdr:from>
    <xdr:ext cx="248786" cy="259045"/>
    <xdr:sp macro="" textlink="">
      <xdr:nvSpPr>
        <xdr:cNvPr id="719" name="テキスト ボックス 718"/>
        <xdr:cNvSpPr txBox="1"/>
      </xdr:nvSpPr>
      <xdr:spPr>
        <a:xfrm>
          <a:off x="18039214" y="6055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21" name="テキスト ボックス 720"/>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23" name="テキスト ボックス 722"/>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25" name="テキスト ボックス 72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93980</xdr:rowOff>
    </xdr:from>
    <xdr:to>
      <xdr:col>32</xdr:col>
      <xdr:colOff>186689</xdr:colOff>
      <xdr:row>38</xdr:row>
      <xdr:rowOff>139700</xdr:rowOff>
    </xdr:to>
    <xdr:cxnSp macro="">
      <xdr:nvCxnSpPr>
        <xdr:cNvPr id="727" name="直線コネクタ 726"/>
        <xdr:cNvCxnSpPr/>
      </xdr:nvCxnSpPr>
      <xdr:spPr>
        <a:xfrm flipV="1">
          <a:off x="22159595" y="5923280"/>
          <a:ext cx="1269" cy="73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40657</xdr:rowOff>
    </xdr:from>
    <xdr:ext cx="249299" cy="259045"/>
    <xdr:sp macro="" textlink="">
      <xdr:nvSpPr>
        <xdr:cNvPr id="730" name="投資及び出資金最大値テキスト"/>
        <xdr:cNvSpPr txBox="1"/>
      </xdr:nvSpPr>
      <xdr:spPr>
        <a:xfrm>
          <a:off x="22212300" y="5698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a:t>
          </a:r>
          <a:endParaRPr kumimoji="1" lang="ja-JP" altLang="en-US" sz="1000" b="1">
            <a:latin typeface="ＭＳ Ｐゴシック"/>
          </a:endParaRPr>
        </a:p>
      </xdr:txBody>
    </xdr:sp>
    <xdr:clientData/>
  </xdr:oneCellAnchor>
  <xdr:twoCellAnchor>
    <xdr:from>
      <xdr:col>32</xdr:col>
      <xdr:colOff>98425</xdr:colOff>
      <xdr:row>34</xdr:row>
      <xdr:rowOff>93980</xdr:rowOff>
    </xdr:from>
    <xdr:to>
      <xdr:col>32</xdr:col>
      <xdr:colOff>276225</xdr:colOff>
      <xdr:row>34</xdr:row>
      <xdr:rowOff>93980</xdr:rowOff>
    </xdr:to>
    <xdr:cxnSp macro="">
      <xdr:nvCxnSpPr>
        <xdr:cNvPr id="731" name="直線コネクタ 730"/>
        <xdr:cNvCxnSpPr/>
      </xdr:nvCxnSpPr>
      <xdr:spPr>
        <a:xfrm>
          <a:off x="22072600" y="59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20337</xdr:rowOff>
    </xdr:from>
    <xdr:ext cx="249299" cy="259045"/>
    <xdr:sp macro="" textlink="">
      <xdr:nvSpPr>
        <xdr:cNvPr id="733" name="投資及び出資金平均値テキスト"/>
        <xdr:cNvSpPr txBox="1"/>
      </xdr:nvSpPr>
      <xdr:spPr>
        <a:xfrm>
          <a:off x="22212300" y="63639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168910</xdr:rowOff>
    </xdr:from>
    <xdr:to>
      <xdr:col>32</xdr:col>
      <xdr:colOff>238125</xdr:colOff>
      <xdr:row>38</xdr:row>
      <xdr:rowOff>99060</xdr:rowOff>
    </xdr:to>
    <xdr:sp macro="" textlink="">
      <xdr:nvSpPr>
        <xdr:cNvPr id="734" name="フローチャート : 判断 733"/>
        <xdr:cNvSpPr/>
      </xdr:nvSpPr>
      <xdr:spPr>
        <a:xfrm>
          <a:off x="221107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157480</xdr:rowOff>
    </xdr:from>
    <xdr:to>
      <xdr:col>31</xdr:col>
      <xdr:colOff>85725</xdr:colOff>
      <xdr:row>37</xdr:row>
      <xdr:rowOff>87630</xdr:rowOff>
    </xdr:to>
    <xdr:sp macro="" textlink="">
      <xdr:nvSpPr>
        <xdr:cNvPr id="736" name="フローチャート : 判断 735"/>
        <xdr:cNvSpPr/>
      </xdr:nvSpPr>
      <xdr:spPr>
        <a:xfrm>
          <a:off x="2127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35</xdr:row>
      <xdr:rowOff>104157</xdr:rowOff>
    </xdr:from>
    <xdr:ext cx="249299" cy="259045"/>
    <xdr:sp macro="" textlink="">
      <xdr:nvSpPr>
        <xdr:cNvPr id="737" name="テキスト ボックス 736"/>
        <xdr:cNvSpPr txBox="1"/>
      </xdr:nvSpPr>
      <xdr:spPr>
        <a:xfrm>
          <a:off x="21198649" y="6104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39" name="フローチャート : 判断 73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139700</xdr:rowOff>
    </xdr:from>
    <xdr:to>
      <xdr:col>28</xdr:col>
      <xdr:colOff>314325</xdr:colOff>
      <xdr:row>38</xdr:row>
      <xdr:rowOff>139700</xdr:rowOff>
    </xdr:to>
    <xdr:cxnSp macro="">
      <xdr:nvCxnSpPr>
        <xdr:cNvPr id="741" name="直線コネクタ 740"/>
        <xdr:cNvCxnSpPr/>
      </xdr:nvCxnSpPr>
      <xdr:spPr>
        <a:xfrm>
          <a:off x="18656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168910</xdr:rowOff>
    </xdr:from>
    <xdr:to>
      <xdr:col>28</xdr:col>
      <xdr:colOff>365125</xdr:colOff>
      <xdr:row>38</xdr:row>
      <xdr:rowOff>99060</xdr:rowOff>
    </xdr:to>
    <xdr:sp macro="" textlink="">
      <xdr:nvSpPr>
        <xdr:cNvPr id="742" name="フローチャート : 判断 741"/>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36</xdr:row>
      <xdr:rowOff>115587</xdr:rowOff>
    </xdr:from>
    <xdr:ext cx="249299" cy="259045"/>
    <xdr:sp macro="" textlink="">
      <xdr:nvSpPr>
        <xdr:cNvPr id="743" name="テキスト ボックス 742"/>
        <xdr:cNvSpPr txBox="1"/>
      </xdr:nvSpPr>
      <xdr:spPr>
        <a:xfrm>
          <a:off x="19420649"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168910</xdr:rowOff>
    </xdr:from>
    <xdr:to>
      <xdr:col>27</xdr:col>
      <xdr:colOff>161925</xdr:colOff>
      <xdr:row>38</xdr:row>
      <xdr:rowOff>99060</xdr:rowOff>
    </xdr:to>
    <xdr:sp macro="" textlink="">
      <xdr:nvSpPr>
        <xdr:cNvPr id="744" name="フローチャート : 判断 743"/>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90187</xdr:rowOff>
    </xdr:from>
    <xdr:ext cx="249299" cy="259045"/>
    <xdr:sp macro="" textlink="">
      <xdr:nvSpPr>
        <xdr:cNvPr id="745" name="テキスト ボックス 744"/>
        <xdr:cNvSpPr txBox="1"/>
      </xdr:nvSpPr>
      <xdr:spPr>
        <a:xfrm>
          <a:off x="18531649" y="6605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1" name="円/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3" name="円/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4" name="テキスト ボックス 75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5" name="円/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56" name="テキスト ボックス 755"/>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7" name="円/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8" name="テキスト ボックス 75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88900</xdr:rowOff>
    </xdr:from>
    <xdr:to>
      <xdr:col>27</xdr:col>
      <xdr:colOff>161925</xdr:colOff>
      <xdr:row>31</xdr:row>
      <xdr:rowOff>19050</xdr:rowOff>
    </xdr:to>
    <xdr:sp macro="" textlink="">
      <xdr:nvSpPr>
        <xdr:cNvPr id="759" name="円/楕円 758"/>
        <xdr:cNvSpPr/>
      </xdr:nvSpPr>
      <xdr:spPr>
        <a:xfrm>
          <a:off x="18605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29</xdr:row>
      <xdr:rowOff>35577</xdr:rowOff>
    </xdr:from>
    <xdr:ext cx="313932" cy="259045"/>
    <xdr:sp macro="" textlink="">
      <xdr:nvSpPr>
        <xdr:cNvPr id="760" name="テキスト ボックス 759"/>
        <xdr:cNvSpPr txBox="1"/>
      </xdr:nvSpPr>
      <xdr:spPr>
        <a:xfrm>
          <a:off x="18499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137338</xdr:rowOff>
    </xdr:from>
    <xdr:to>
      <xdr:col>32</xdr:col>
      <xdr:colOff>186689</xdr:colOff>
      <xdr:row>59</xdr:row>
      <xdr:rowOff>43688</xdr:rowOff>
    </xdr:to>
    <xdr:cxnSp macro="">
      <xdr:nvCxnSpPr>
        <xdr:cNvPr id="784" name="直線コネクタ 783"/>
        <xdr:cNvCxnSpPr/>
      </xdr:nvCxnSpPr>
      <xdr:spPr>
        <a:xfrm flipV="1">
          <a:off x="22159595" y="8881288"/>
          <a:ext cx="1269" cy="12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47515</xdr:rowOff>
    </xdr:from>
    <xdr:ext cx="313932" cy="259045"/>
    <xdr:sp macro="" textlink="">
      <xdr:nvSpPr>
        <xdr:cNvPr id="785" name="貸付金最小値テキスト"/>
        <xdr:cNvSpPr txBox="1"/>
      </xdr:nvSpPr>
      <xdr:spPr>
        <a:xfrm>
          <a:off x="22212300" y="10163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59</xdr:row>
      <xdr:rowOff>43688</xdr:rowOff>
    </xdr:from>
    <xdr:to>
      <xdr:col>32</xdr:col>
      <xdr:colOff>276225</xdr:colOff>
      <xdr:row>59</xdr:row>
      <xdr:rowOff>43688</xdr:rowOff>
    </xdr:to>
    <xdr:cxnSp macro="">
      <xdr:nvCxnSpPr>
        <xdr:cNvPr id="786" name="直線コネクタ 785"/>
        <xdr:cNvCxnSpPr/>
      </xdr:nvCxnSpPr>
      <xdr:spPr>
        <a:xfrm>
          <a:off x="22072600" y="1015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84015</xdr:rowOff>
    </xdr:from>
    <xdr:ext cx="534377" cy="259045"/>
    <xdr:sp macro="" textlink="">
      <xdr:nvSpPr>
        <xdr:cNvPr id="787" name="貸付金最大値テキスト"/>
        <xdr:cNvSpPr txBox="1"/>
      </xdr:nvSpPr>
      <xdr:spPr>
        <a:xfrm>
          <a:off x="22212300" y="86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a:t>
          </a:r>
          <a:endParaRPr kumimoji="1" lang="ja-JP" altLang="en-US" sz="1000" b="1">
            <a:latin typeface="ＭＳ Ｐゴシック"/>
          </a:endParaRPr>
        </a:p>
      </xdr:txBody>
    </xdr:sp>
    <xdr:clientData/>
  </xdr:oneCellAnchor>
  <xdr:twoCellAnchor>
    <xdr:from>
      <xdr:col>32</xdr:col>
      <xdr:colOff>98425</xdr:colOff>
      <xdr:row>51</xdr:row>
      <xdr:rowOff>137338</xdr:rowOff>
    </xdr:from>
    <xdr:to>
      <xdr:col>32</xdr:col>
      <xdr:colOff>276225</xdr:colOff>
      <xdr:row>51</xdr:row>
      <xdr:rowOff>137338</xdr:rowOff>
    </xdr:to>
    <xdr:cxnSp macro="">
      <xdr:nvCxnSpPr>
        <xdr:cNvPr id="788" name="直線コネクタ 787"/>
        <xdr:cNvCxnSpPr/>
      </xdr:nvCxnSpPr>
      <xdr:spPr>
        <a:xfrm>
          <a:off x="22072600" y="888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83465</xdr:rowOff>
    </xdr:from>
    <xdr:to>
      <xdr:col>32</xdr:col>
      <xdr:colOff>187325</xdr:colOff>
      <xdr:row>56</xdr:row>
      <xdr:rowOff>110439</xdr:rowOff>
    </xdr:to>
    <xdr:cxnSp macro="">
      <xdr:nvCxnSpPr>
        <xdr:cNvPr id="789" name="直線コネクタ 788"/>
        <xdr:cNvCxnSpPr/>
      </xdr:nvCxnSpPr>
      <xdr:spPr>
        <a:xfrm flipV="1">
          <a:off x="21323300" y="9684665"/>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146956</xdr:rowOff>
    </xdr:from>
    <xdr:ext cx="469744" cy="259045"/>
    <xdr:sp macro="" textlink="">
      <xdr:nvSpPr>
        <xdr:cNvPr id="790" name="貸付金平均値テキスト"/>
        <xdr:cNvSpPr txBox="1"/>
      </xdr:nvSpPr>
      <xdr:spPr>
        <a:xfrm>
          <a:off x="22212300" y="991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168529</xdr:rowOff>
    </xdr:from>
    <xdr:to>
      <xdr:col>32</xdr:col>
      <xdr:colOff>238125</xdr:colOff>
      <xdr:row>58</xdr:row>
      <xdr:rowOff>98679</xdr:rowOff>
    </xdr:to>
    <xdr:sp macro="" textlink="">
      <xdr:nvSpPr>
        <xdr:cNvPr id="791" name="フローチャート : 判断 790"/>
        <xdr:cNvSpPr/>
      </xdr:nvSpPr>
      <xdr:spPr>
        <a:xfrm>
          <a:off x="221107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110439</xdr:rowOff>
    </xdr:from>
    <xdr:to>
      <xdr:col>31</xdr:col>
      <xdr:colOff>34925</xdr:colOff>
      <xdr:row>57</xdr:row>
      <xdr:rowOff>13436</xdr:rowOff>
    </xdr:to>
    <xdr:cxnSp macro="">
      <xdr:nvCxnSpPr>
        <xdr:cNvPr id="792" name="直線コネクタ 791"/>
        <xdr:cNvCxnSpPr/>
      </xdr:nvCxnSpPr>
      <xdr:spPr>
        <a:xfrm flipV="1">
          <a:off x="20434300" y="9711639"/>
          <a:ext cx="889000" cy="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143459</xdr:rowOff>
    </xdr:from>
    <xdr:to>
      <xdr:col>31</xdr:col>
      <xdr:colOff>85725</xdr:colOff>
      <xdr:row>58</xdr:row>
      <xdr:rowOff>73609</xdr:rowOff>
    </xdr:to>
    <xdr:sp macro="" textlink="">
      <xdr:nvSpPr>
        <xdr:cNvPr id="793" name="フローチャート : 判断 792"/>
        <xdr:cNvSpPr/>
      </xdr:nvSpPr>
      <xdr:spPr>
        <a:xfrm>
          <a:off x="212725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64736</xdr:rowOff>
    </xdr:from>
    <xdr:ext cx="469744" cy="259045"/>
    <xdr:sp macro="" textlink="">
      <xdr:nvSpPr>
        <xdr:cNvPr id="794" name="テキスト ボックス 793"/>
        <xdr:cNvSpPr txBox="1"/>
      </xdr:nvSpPr>
      <xdr:spPr>
        <a:xfrm>
          <a:off x="21088427" y="1000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164465</xdr:rowOff>
    </xdr:from>
    <xdr:to>
      <xdr:col>29</xdr:col>
      <xdr:colOff>517525</xdr:colOff>
      <xdr:row>57</xdr:row>
      <xdr:rowOff>13436</xdr:rowOff>
    </xdr:to>
    <xdr:cxnSp macro="">
      <xdr:nvCxnSpPr>
        <xdr:cNvPr id="795" name="直線コネクタ 794"/>
        <xdr:cNvCxnSpPr/>
      </xdr:nvCxnSpPr>
      <xdr:spPr>
        <a:xfrm>
          <a:off x="19545300" y="9594215"/>
          <a:ext cx="889000" cy="1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132944</xdr:rowOff>
    </xdr:from>
    <xdr:to>
      <xdr:col>29</xdr:col>
      <xdr:colOff>568325</xdr:colOff>
      <xdr:row>58</xdr:row>
      <xdr:rowOff>63094</xdr:rowOff>
    </xdr:to>
    <xdr:sp macro="" textlink="">
      <xdr:nvSpPr>
        <xdr:cNvPr id="796" name="フローチャート : 判断 795"/>
        <xdr:cNvSpPr/>
      </xdr:nvSpPr>
      <xdr:spPr>
        <a:xfrm>
          <a:off x="20383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54221</xdr:rowOff>
    </xdr:from>
    <xdr:ext cx="469744" cy="259045"/>
    <xdr:sp macro="" textlink="">
      <xdr:nvSpPr>
        <xdr:cNvPr id="797" name="テキスト ボックス 796"/>
        <xdr:cNvSpPr txBox="1"/>
      </xdr:nvSpPr>
      <xdr:spPr>
        <a:xfrm>
          <a:off x="20199427" y="999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164465</xdr:rowOff>
    </xdr:from>
    <xdr:to>
      <xdr:col>28</xdr:col>
      <xdr:colOff>314325</xdr:colOff>
      <xdr:row>57</xdr:row>
      <xdr:rowOff>4293</xdr:rowOff>
    </xdr:to>
    <xdr:cxnSp macro="">
      <xdr:nvCxnSpPr>
        <xdr:cNvPr id="798" name="直線コネクタ 797"/>
        <xdr:cNvCxnSpPr/>
      </xdr:nvCxnSpPr>
      <xdr:spPr>
        <a:xfrm flipV="1">
          <a:off x="18656300" y="9594215"/>
          <a:ext cx="889000" cy="18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131876</xdr:rowOff>
    </xdr:from>
    <xdr:to>
      <xdr:col>28</xdr:col>
      <xdr:colOff>365125</xdr:colOff>
      <xdr:row>58</xdr:row>
      <xdr:rowOff>62026</xdr:rowOff>
    </xdr:to>
    <xdr:sp macro="" textlink="">
      <xdr:nvSpPr>
        <xdr:cNvPr id="799" name="フローチャート : 判断 798"/>
        <xdr:cNvSpPr/>
      </xdr:nvSpPr>
      <xdr:spPr>
        <a:xfrm>
          <a:off x="19494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53153</xdr:rowOff>
    </xdr:from>
    <xdr:ext cx="469744" cy="259045"/>
    <xdr:sp macro="" textlink="">
      <xdr:nvSpPr>
        <xdr:cNvPr id="800" name="テキスト ボックス 799"/>
        <xdr:cNvSpPr txBox="1"/>
      </xdr:nvSpPr>
      <xdr:spPr>
        <a:xfrm>
          <a:off x="19310427" y="999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133553</xdr:rowOff>
    </xdr:from>
    <xdr:to>
      <xdr:col>27</xdr:col>
      <xdr:colOff>161925</xdr:colOff>
      <xdr:row>58</xdr:row>
      <xdr:rowOff>63703</xdr:rowOff>
    </xdr:to>
    <xdr:sp macro="" textlink="">
      <xdr:nvSpPr>
        <xdr:cNvPr id="801" name="フローチャート : 判断 800"/>
        <xdr:cNvSpPr/>
      </xdr:nvSpPr>
      <xdr:spPr>
        <a:xfrm>
          <a:off x="18605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54830</xdr:rowOff>
    </xdr:from>
    <xdr:ext cx="469744" cy="259045"/>
    <xdr:sp macro="" textlink="">
      <xdr:nvSpPr>
        <xdr:cNvPr id="802" name="テキスト ボックス 801"/>
        <xdr:cNvSpPr txBox="1"/>
      </xdr:nvSpPr>
      <xdr:spPr>
        <a:xfrm>
          <a:off x="18421427"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32665</xdr:rowOff>
    </xdr:from>
    <xdr:to>
      <xdr:col>32</xdr:col>
      <xdr:colOff>238125</xdr:colOff>
      <xdr:row>56</xdr:row>
      <xdr:rowOff>134265</xdr:rowOff>
    </xdr:to>
    <xdr:sp macro="" textlink="">
      <xdr:nvSpPr>
        <xdr:cNvPr id="808" name="円/楕円 807"/>
        <xdr:cNvSpPr/>
      </xdr:nvSpPr>
      <xdr:spPr>
        <a:xfrm>
          <a:off x="22110700" y="96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55542</xdr:rowOff>
    </xdr:from>
    <xdr:ext cx="469744" cy="259045"/>
    <xdr:sp macro="" textlink="">
      <xdr:nvSpPr>
        <xdr:cNvPr id="809" name="貸付金該当値テキスト"/>
        <xdr:cNvSpPr txBox="1"/>
      </xdr:nvSpPr>
      <xdr:spPr>
        <a:xfrm>
          <a:off x="22212300" y="948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59639</xdr:rowOff>
    </xdr:from>
    <xdr:to>
      <xdr:col>31</xdr:col>
      <xdr:colOff>85725</xdr:colOff>
      <xdr:row>56</xdr:row>
      <xdr:rowOff>161239</xdr:rowOff>
    </xdr:to>
    <xdr:sp macro="" textlink="">
      <xdr:nvSpPr>
        <xdr:cNvPr id="810" name="円/楕円 809"/>
        <xdr:cNvSpPr/>
      </xdr:nvSpPr>
      <xdr:spPr>
        <a:xfrm>
          <a:off x="212725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6316</xdr:rowOff>
    </xdr:from>
    <xdr:ext cx="469744" cy="259045"/>
    <xdr:sp macro="" textlink="">
      <xdr:nvSpPr>
        <xdr:cNvPr id="811" name="テキスト ボックス 810"/>
        <xdr:cNvSpPr txBox="1"/>
      </xdr:nvSpPr>
      <xdr:spPr>
        <a:xfrm>
          <a:off x="21088427" y="943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134086</xdr:rowOff>
    </xdr:from>
    <xdr:to>
      <xdr:col>29</xdr:col>
      <xdr:colOff>568325</xdr:colOff>
      <xdr:row>57</xdr:row>
      <xdr:rowOff>64236</xdr:rowOff>
    </xdr:to>
    <xdr:sp macro="" textlink="">
      <xdr:nvSpPr>
        <xdr:cNvPr id="812" name="円/楕円 811"/>
        <xdr:cNvSpPr/>
      </xdr:nvSpPr>
      <xdr:spPr>
        <a:xfrm>
          <a:off x="20383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80763</xdr:rowOff>
    </xdr:from>
    <xdr:ext cx="469744" cy="259045"/>
    <xdr:sp macro="" textlink="">
      <xdr:nvSpPr>
        <xdr:cNvPr id="813" name="テキスト ボックス 812"/>
        <xdr:cNvSpPr txBox="1"/>
      </xdr:nvSpPr>
      <xdr:spPr>
        <a:xfrm>
          <a:off x="20199427" y="95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113665</xdr:rowOff>
    </xdr:from>
    <xdr:to>
      <xdr:col>28</xdr:col>
      <xdr:colOff>365125</xdr:colOff>
      <xdr:row>56</xdr:row>
      <xdr:rowOff>43815</xdr:rowOff>
    </xdr:to>
    <xdr:sp macro="" textlink="">
      <xdr:nvSpPr>
        <xdr:cNvPr id="814" name="円/楕円 813"/>
        <xdr:cNvSpPr/>
      </xdr:nvSpPr>
      <xdr:spPr>
        <a:xfrm>
          <a:off x="19494500" y="95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60342</xdr:rowOff>
    </xdr:from>
    <xdr:ext cx="469744" cy="259045"/>
    <xdr:sp macro="" textlink="">
      <xdr:nvSpPr>
        <xdr:cNvPr id="815" name="テキスト ボックス 814"/>
        <xdr:cNvSpPr txBox="1"/>
      </xdr:nvSpPr>
      <xdr:spPr>
        <a:xfrm>
          <a:off x="19310427" y="931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124943</xdr:rowOff>
    </xdr:from>
    <xdr:to>
      <xdr:col>27</xdr:col>
      <xdr:colOff>161925</xdr:colOff>
      <xdr:row>57</xdr:row>
      <xdr:rowOff>55093</xdr:rowOff>
    </xdr:to>
    <xdr:sp macro="" textlink="">
      <xdr:nvSpPr>
        <xdr:cNvPr id="816" name="円/楕円 815"/>
        <xdr:cNvSpPr/>
      </xdr:nvSpPr>
      <xdr:spPr>
        <a:xfrm>
          <a:off x="18605500" y="97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71620</xdr:rowOff>
    </xdr:from>
    <xdr:ext cx="469744" cy="259045"/>
    <xdr:sp macro="" textlink="">
      <xdr:nvSpPr>
        <xdr:cNvPr id="817" name="テキスト ボックス 816"/>
        <xdr:cNvSpPr txBox="1"/>
      </xdr:nvSpPr>
      <xdr:spPr>
        <a:xfrm>
          <a:off x="18421427" y="950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30" name="テキスト ボックス 82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32" name="テキスト ボックス 83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34" name="テキスト ボックス 83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36" name="テキスト ボックス 83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81179</xdr:rowOff>
    </xdr:from>
    <xdr:to>
      <xdr:col>32</xdr:col>
      <xdr:colOff>186689</xdr:colOff>
      <xdr:row>77</xdr:row>
      <xdr:rowOff>9079</xdr:rowOff>
    </xdr:to>
    <xdr:cxnSp macro="">
      <xdr:nvCxnSpPr>
        <xdr:cNvPr id="840" name="直線コネクタ 839"/>
        <xdr:cNvCxnSpPr/>
      </xdr:nvCxnSpPr>
      <xdr:spPr>
        <a:xfrm flipV="1">
          <a:off x="22159595" y="12082679"/>
          <a:ext cx="1269" cy="1128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12906</xdr:rowOff>
    </xdr:from>
    <xdr:ext cx="534377" cy="259045"/>
    <xdr:sp macro="" textlink="">
      <xdr:nvSpPr>
        <xdr:cNvPr id="841" name="繰出金最小値テキスト"/>
        <xdr:cNvSpPr txBox="1"/>
      </xdr:nvSpPr>
      <xdr:spPr>
        <a:xfrm>
          <a:off x="22212300" y="132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77</xdr:row>
      <xdr:rowOff>9079</xdr:rowOff>
    </xdr:from>
    <xdr:to>
      <xdr:col>32</xdr:col>
      <xdr:colOff>276225</xdr:colOff>
      <xdr:row>77</xdr:row>
      <xdr:rowOff>9079</xdr:rowOff>
    </xdr:to>
    <xdr:cxnSp macro="">
      <xdr:nvCxnSpPr>
        <xdr:cNvPr id="842" name="直線コネクタ 841"/>
        <xdr:cNvCxnSpPr/>
      </xdr:nvCxnSpPr>
      <xdr:spPr>
        <a:xfrm>
          <a:off x="22072600" y="1321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27856</xdr:rowOff>
    </xdr:from>
    <xdr:ext cx="534377" cy="259045"/>
    <xdr:sp macro="" textlink="">
      <xdr:nvSpPr>
        <xdr:cNvPr id="843" name="繰出金最大値テキスト"/>
        <xdr:cNvSpPr txBox="1"/>
      </xdr:nvSpPr>
      <xdr:spPr>
        <a:xfrm>
          <a:off x="22212300" y="11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51,280</a:t>
          </a:r>
          <a:endParaRPr kumimoji="1" lang="ja-JP" altLang="en-US" sz="1000" b="1">
            <a:latin typeface="ＭＳ Ｐゴシック"/>
          </a:endParaRPr>
        </a:p>
      </xdr:txBody>
    </xdr:sp>
    <xdr:clientData/>
  </xdr:oneCellAnchor>
  <xdr:twoCellAnchor>
    <xdr:from>
      <xdr:col>32</xdr:col>
      <xdr:colOff>98425</xdr:colOff>
      <xdr:row>70</xdr:row>
      <xdr:rowOff>81179</xdr:rowOff>
    </xdr:from>
    <xdr:to>
      <xdr:col>32</xdr:col>
      <xdr:colOff>276225</xdr:colOff>
      <xdr:row>70</xdr:row>
      <xdr:rowOff>81179</xdr:rowOff>
    </xdr:to>
    <xdr:cxnSp macro="">
      <xdr:nvCxnSpPr>
        <xdr:cNvPr id="844" name="直線コネクタ 843"/>
        <xdr:cNvCxnSpPr/>
      </xdr:nvCxnSpPr>
      <xdr:spPr>
        <a:xfrm>
          <a:off x="22072600" y="1208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46431</xdr:rowOff>
    </xdr:from>
    <xdr:to>
      <xdr:col>32</xdr:col>
      <xdr:colOff>187325</xdr:colOff>
      <xdr:row>73</xdr:row>
      <xdr:rowOff>105547</xdr:rowOff>
    </xdr:to>
    <xdr:cxnSp macro="">
      <xdr:nvCxnSpPr>
        <xdr:cNvPr id="845" name="直線コネクタ 844"/>
        <xdr:cNvCxnSpPr/>
      </xdr:nvCxnSpPr>
      <xdr:spPr>
        <a:xfrm>
          <a:off x="21323300" y="12390831"/>
          <a:ext cx="838200" cy="23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47850</xdr:rowOff>
    </xdr:from>
    <xdr:ext cx="534377" cy="259045"/>
    <xdr:sp macro="" textlink="">
      <xdr:nvSpPr>
        <xdr:cNvPr id="846" name="繰出金平均値テキスト"/>
        <xdr:cNvSpPr txBox="1"/>
      </xdr:nvSpPr>
      <xdr:spPr>
        <a:xfrm>
          <a:off x="22212300" y="12735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35,426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69423</xdr:rowOff>
    </xdr:from>
    <xdr:to>
      <xdr:col>32</xdr:col>
      <xdr:colOff>238125</xdr:colOff>
      <xdr:row>74</xdr:row>
      <xdr:rowOff>171023</xdr:rowOff>
    </xdr:to>
    <xdr:sp macro="" textlink="">
      <xdr:nvSpPr>
        <xdr:cNvPr id="847" name="フローチャート : 判断 846"/>
        <xdr:cNvSpPr/>
      </xdr:nvSpPr>
      <xdr:spPr>
        <a:xfrm>
          <a:off x="221107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46431</xdr:rowOff>
    </xdr:from>
    <xdr:to>
      <xdr:col>31</xdr:col>
      <xdr:colOff>34925</xdr:colOff>
      <xdr:row>73</xdr:row>
      <xdr:rowOff>14061</xdr:rowOff>
    </xdr:to>
    <xdr:cxnSp macro="">
      <xdr:nvCxnSpPr>
        <xdr:cNvPr id="848" name="直線コネクタ 847"/>
        <xdr:cNvCxnSpPr/>
      </xdr:nvCxnSpPr>
      <xdr:spPr>
        <a:xfrm flipV="1">
          <a:off x="20434300" y="12390831"/>
          <a:ext cx="889000" cy="1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75367</xdr:rowOff>
    </xdr:from>
    <xdr:to>
      <xdr:col>31</xdr:col>
      <xdr:colOff>85725</xdr:colOff>
      <xdr:row>75</xdr:row>
      <xdr:rowOff>5517</xdr:rowOff>
    </xdr:to>
    <xdr:sp macro="" textlink="">
      <xdr:nvSpPr>
        <xdr:cNvPr id="849" name="フローチャート : 判断 848"/>
        <xdr:cNvSpPr/>
      </xdr:nvSpPr>
      <xdr:spPr>
        <a:xfrm>
          <a:off x="21272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168094</xdr:rowOff>
    </xdr:from>
    <xdr:ext cx="534377" cy="259045"/>
    <xdr:sp macro="" textlink="">
      <xdr:nvSpPr>
        <xdr:cNvPr id="850" name="テキスト ボックス 849"/>
        <xdr:cNvSpPr txBox="1"/>
      </xdr:nvSpPr>
      <xdr:spPr>
        <a:xfrm>
          <a:off x="21056111" y="128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74183</xdr:rowOff>
    </xdr:from>
    <xdr:to>
      <xdr:col>29</xdr:col>
      <xdr:colOff>517525</xdr:colOff>
      <xdr:row>73</xdr:row>
      <xdr:rowOff>14061</xdr:rowOff>
    </xdr:to>
    <xdr:cxnSp macro="">
      <xdr:nvCxnSpPr>
        <xdr:cNvPr id="851" name="直線コネクタ 850"/>
        <xdr:cNvCxnSpPr/>
      </xdr:nvCxnSpPr>
      <xdr:spPr>
        <a:xfrm>
          <a:off x="19545300" y="12418583"/>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139832</xdr:rowOff>
    </xdr:from>
    <xdr:to>
      <xdr:col>29</xdr:col>
      <xdr:colOff>568325</xdr:colOff>
      <xdr:row>75</xdr:row>
      <xdr:rowOff>69982</xdr:rowOff>
    </xdr:to>
    <xdr:sp macro="" textlink="">
      <xdr:nvSpPr>
        <xdr:cNvPr id="852" name="フローチャート : 判断 851"/>
        <xdr:cNvSpPr/>
      </xdr:nvSpPr>
      <xdr:spPr>
        <a:xfrm>
          <a:off x="20383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61109</xdr:rowOff>
    </xdr:from>
    <xdr:ext cx="534377" cy="259045"/>
    <xdr:sp macro="" textlink="">
      <xdr:nvSpPr>
        <xdr:cNvPr id="853" name="テキスト ボックス 852"/>
        <xdr:cNvSpPr txBox="1"/>
      </xdr:nvSpPr>
      <xdr:spPr>
        <a:xfrm>
          <a:off x="20167111" y="129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74183</xdr:rowOff>
    </xdr:from>
    <xdr:to>
      <xdr:col>28</xdr:col>
      <xdr:colOff>314325</xdr:colOff>
      <xdr:row>73</xdr:row>
      <xdr:rowOff>125161</xdr:rowOff>
    </xdr:to>
    <xdr:cxnSp macro="">
      <xdr:nvCxnSpPr>
        <xdr:cNvPr id="854" name="直線コネクタ 853"/>
        <xdr:cNvCxnSpPr/>
      </xdr:nvCxnSpPr>
      <xdr:spPr>
        <a:xfrm flipV="1">
          <a:off x="18656300" y="12418583"/>
          <a:ext cx="889000" cy="2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143810</xdr:rowOff>
    </xdr:from>
    <xdr:to>
      <xdr:col>28</xdr:col>
      <xdr:colOff>365125</xdr:colOff>
      <xdr:row>75</xdr:row>
      <xdr:rowOff>73960</xdr:rowOff>
    </xdr:to>
    <xdr:sp macro="" textlink="">
      <xdr:nvSpPr>
        <xdr:cNvPr id="855" name="フローチャート : 判断 854"/>
        <xdr:cNvSpPr/>
      </xdr:nvSpPr>
      <xdr:spPr>
        <a:xfrm>
          <a:off x="19494500" y="128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65087</xdr:rowOff>
    </xdr:from>
    <xdr:ext cx="534377" cy="259045"/>
    <xdr:sp macro="" textlink="">
      <xdr:nvSpPr>
        <xdr:cNvPr id="856" name="テキスト ボックス 855"/>
        <xdr:cNvSpPr txBox="1"/>
      </xdr:nvSpPr>
      <xdr:spPr>
        <a:xfrm>
          <a:off x="19278111" y="12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165618</xdr:rowOff>
    </xdr:from>
    <xdr:to>
      <xdr:col>27</xdr:col>
      <xdr:colOff>161925</xdr:colOff>
      <xdr:row>75</xdr:row>
      <xdr:rowOff>95768</xdr:rowOff>
    </xdr:to>
    <xdr:sp macro="" textlink="">
      <xdr:nvSpPr>
        <xdr:cNvPr id="857" name="フローチャート : 判断 856"/>
        <xdr:cNvSpPr/>
      </xdr:nvSpPr>
      <xdr:spPr>
        <a:xfrm>
          <a:off x="18605500" y="128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86895</xdr:rowOff>
    </xdr:from>
    <xdr:ext cx="534377" cy="259045"/>
    <xdr:sp macro="" textlink="">
      <xdr:nvSpPr>
        <xdr:cNvPr id="858" name="テキスト ボックス 857"/>
        <xdr:cNvSpPr txBox="1"/>
      </xdr:nvSpPr>
      <xdr:spPr>
        <a:xfrm>
          <a:off x="18389111" y="129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54747</xdr:rowOff>
    </xdr:from>
    <xdr:to>
      <xdr:col>32</xdr:col>
      <xdr:colOff>238125</xdr:colOff>
      <xdr:row>73</xdr:row>
      <xdr:rowOff>156347</xdr:rowOff>
    </xdr:to>
    <xdr:sp macro="" textlink="">
      <xdr:nvSpPr>
        <xdr:cNvPr id="864" name="円/楕円 863"/>
        <xdr:cNvSpPr/>
      </xdr:nvSpPr>
      <xdr:spPr>
        <a:xfrm>
          <a:off x="22110700" y="125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77624</xdr:rowOff>
    </xdr:from>
    <xdr:ext cx="534377" cy="259045"/>
    <xdr:sp macro="" textlink="">
      <xdr:nvSpPr>
        <xdr:cNvPr id="865" name="繰出金該当値テキスト"/>
        <xdr:cNvSpPr txBox="1"/>
      </xdr:nvSpPr>
      <xdr:spPr>
        <a:xfrm>
          <a:off x="22212300" y="1242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39,497</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167081</xdr:rowOff>
    </xdr:from>
    <xdr:to>
      <xdr:col>31</xdr:col>
      <xdr:colOff>85725</xdr:colOff>
      <xdr:row>72</xdr:row>
      <xdr:rowOff>97231</xdr:rowOff>
    </xdr:to>
    <xdr:sp macro="" textlink="">
      <xdr:nvSpPr>
        <xdr:cNvPr id="866" name="円/楕円 865"/>
        <xdr:cNvSpPr/>
      </xdr:nvSpPr>
      <xdr:spPr>
        <a:xfrm>
          <a:off x="21272500" y="123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113758</xdr:rowOff>
    </xdr:from>
    <xdr:ext cx="534377" cy="259045"/>
    <xdr:sp macro="" textlink="">
      <xdr:nvSpPr>
        <xdr:cNvPr id="867" name="テキスト ボックス 866"/>
        <xdr:cNvSpPr txBox="1"/>
      </xdr:nvSpPr>
      <xdr:spPr>
        <a:xfrm>
          <a:off x="21056111" y="1211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134711</xdr:rowOff>
    </xdr:from>
    <xdr:to>
      <xdr:col>29</xdr:col>
      <xdr:colOff>568325</xdr:colOff>
      <xdr:row>73</xdr:row>
      <xdr:rowOff>64861</xdr:rowOff>
    </xdr:to>
    <xdr:sp macro="" textlink="">
      <xdr:nvSpPr>
        <xdr:cNvPr id="868" name="円/楕円 867"/>
        <xdr:cNvSpPr/>
      </xdr:nvSpPr>
      <xdr:spPr>
        <a:xfrm>
          <a:off x="20383500" y="124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81388</xdr:rowOff>
    </xdr:from>
    <xdr:ext cx="534377" cy="259045"/>
    <xdr:sp macro="" textlink="">
      <xdr:nvSpPr>
        <xdr:cNvPr id="869" name="テキスト ボックス 868"/>
        <xdr:cNvSpPr txBox="1"/>
      </xdr:nvSpPr>
      <xdr:spPr>
        <a:xfrm>
          <a:off x="20167111" y="122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41,498</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23383</xdr:rowOff>
    </xdr:from>
    <xdr:to>
      <xdr:col>28</xdr:col>
      <xdr:colOff>365125</xdr:colOff>
      <xdr:row>72</xdr:row>
      <xdr:rowOff>124983</xdr:rowOff>
    </xdr:to>
    <xdr:sp macro="" textlink="">
      <xdr:nvSpPr>
        <xdr:cNvPr id="870" name="円/楕円 869"/>
        <xdr:cNvSpPr/>
      </xdr:nvSpPr>
      <xdr:spPr>
        <a:xfrm>
          <a:off x="19494500" y="1236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141510</xdr:rowOff>
    </xdr:from>
    <xdr:ext cx="534377" cy="259045"/>
    <xdr:sp macro="" textlink="">
      <xdr:nvSpPr>
        <xdr:cNvPr id="871" name="テキスト ボックス 870"/>
        <xdr:cNvSpPr txBox="1"/>
      </xdr:nvSpPr>
      <xdr:spPr>
        <a:xfrm>
          <a:off x="19278111" y="1214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74361</xdr:rowOff>
    </xdr:from>
    <xdr:to>
      <xdr:col>27</xdr:col>
      <xdr:colOff>161925</xdr:colOff>
      <xdr:row>74</xdr:row>
      <xdr:rowOff>4511</xdr:rowOff>
    </xdr:to>
    <xdr:sp macro="" textlink="">
      <xdr:nvSpPr>
        <xdr:cNvPr id="872" name="円/楕円 871"/>
        <xdr:cNvSpPr/>
      </xdr:nvSpPr>
      <xdr:spPr>
        <a:xfrm>
          <a:off x="18605500" y="125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21038</xdr:rowOff>
    </xdr:from>
    <xdr:ext cx="534377" cy="259045"/>
    <xdr:sp macro="" textlink="">
      <xdr:nvSpPr>
        <xdr:cNvPr id="873" name="テキスト ボックス 872"/>
        <xdr:cNvSpPr txBox="1"/>
      </xdr:nvSpPr>
      <xdr:spPr>
        <a:xfrm>
          <a:off x="18389111" y="123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住民一人当たりの歳出決算総額は、</a:t>
          </a:r>
          <a:r>
            <a:rPr kumimoji="1" lang="en-US" altLang="ja-JP" sz="1300">
              <a:latin typeface="+mn-ea"/>
              <a:ea typeface="+mn-ea"/>
            </a:rPr>
            <a:t>457,007</a:t>
          </a:r>
          <a:r>
            <a:rPr kumimoji="1" lang="ja-JP" altLang="en-US" sz="1300">
              <a:latin typeface="+mn-ea"/>
              <a:ea typeface="+mn-ea"/>
            </a:rPr>
            <a:t>円となっている。</a:t>
          </a:r>
          <a:endParaRPr kumimoji="1" lang="en-US" altLang="ja-JP" sz="1300">
            <a:latin typeface="+mn-ea"/>
            <a:ea typeface="+mn-ea"/>
          </a:endParaRPr>
        </a:p>
        <a:p>
          <a:r>
            <a:rPr kumimoji="1" lang="ja-JP" altLang="en-US" sz="1300">
              <a:latin typeface="+mn-ea"/>
              <a:ea typeface="+mn-ea"/>
            </a:rPr>
            <a:t>このうち、扶助費は増加傾向にあり、住民一人当たり</a:t>
          </a:r>
          <a:r>
            <a:rPr kumimoji="1" lang="en-US" altLang="ja-JP" sz="1300">
              <a:latin typeface="+mn-ea"/>
              <a:ea typeface="+mn-ea"/>
            </a:rPr>
            <a:t>145,553</a:t>
          </a:r>
          <a:r>
            <a:rPr kumimoji="1" lang="ja-JP" altLang="en-US" sz="1300">
              <a:latin typeface="+mn-ea"/>
              <a:ea typeface="+mn-ea"/>
            </a:rPr>
            <a:t>円となっており、平成</a:t>
          </a:r>
          <a:r>
            <a:rPr kumimoji="1" lang="en-US" altLang="ja-JP" sz="1300">
              <a:latin typeface="+mn-ea"/>
              <a:ea typeface="+mn-ea"/>
            </a:rPr>
            <a:t>24</a:t>
          </a:r>
          <a:r>
            <a:rPr kumimoji="1" lang="ja-JP" altLang="en-US" sz="1300">
              <a:latin typeface="+mn-ea"/>
              <a:ea typeface="+mn-ea"/>
            </a:rPr>
            <a:t>年度と比べ</a:t>
          </a:r>
          <a:r>
            <a:rPr kumimoji="1" lang="en-US" altLang="ja-JP" sz="1300">
              <a:latin typeface="+mn-ea"/>
              <a:ea typeface="+mn-ea"/>
            </a:rPr>
            <a:t>15,799</a:t>
          </a:r>
          <a:r>
            <a:rPr kumimoji="1" lang="ja-JP" altLang="en-US" sz="1300">
              <a:latin typeface="+mn-ea"/>
              <a:ea typeface="+mn-ea"/>
            </a:rPr>
            <a:t>円の増となっている。</a:t>
          </a:r>
          <a:endParaRPr kumimoji="1" lang="en-US" altLang="ja-JP" sz="1300">
            <a:latin typeface="+mn-ea"/>
            <a:ea typeface="+mn-ea"/>
          </a:endParaRPr>
        </a:p>
        <a:p>
          <a:r>
            <a:rPr kumimoji="1" lang="ja-JP" altLang="en-US" sz="1300">
              <a:latin typeface="+mn-ea"/>
              <a:ea typeface="+mn-ea"/>
            </a:rPr>
            <a:t>これは、待機児童の解消を図るため、新たに私立認可保育園を開設するなど、子育て世代への支援に重点的に取り組んだことが主な要因である。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213,113
195,282
10.16
99,878,321
97,394,161
2,482,482
59,074,162
19,551,789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116187</xdr:rowOff>
    </xdr:from>
    <xdr:to>
      <xdr:col>6</xdr:col>
      <xdr:colOff>510540</xdr:colOff>
      <xdr:row>38</xdr:row>
      <xdr:rowOff>91205</xdr:rowOff>
    </xdr:to>
    <xdr:cxnSp macro="">
      <xdr:nvCxnSpPr>
        <xdr:cNvPr id="57" name="直線コネクタ 56"/>
        <xdr:cNvCxnSpPr/>
      </xdr:nvCxnSpPr>
      <xdr:spPr>
        <a:xfrm flipV="1">
          <a:off x="4633595" y="5259687"/>
          <a:ext cx="1270" cy="1346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95032</xdr:rowOff>
    </xdr:from>
    <xdr:ext cx="469744" cy="259045"/>
    <xdr:sp macro="" textlink="">
      <xdr:nvSpPr>
        <xdr:cNvPr id="58" name="議会費最小値テキスト"/>
        <xdr:cNvSpPr txBox="1"/>
      </xdr:nvSpPr>
      <xdr:spPr>
        <a:xfrm>
          <a:off x="4686300" y="661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1,097</a:t>
          </a:r>
          <a:endParaRPr kumimoji="1" lang="ja-JP" altLang="en-US" sz="1000" b="1">
            <a:latin typeface="ＭＳ Ｐゴシック"/>
          </a:endParaRPr>
        </a:p>
      </xdr:txBody>
    </xdr:sp>
    <xdr:clientData/>
  </xdr:oneCellAnchor>
  <xdr:twoCellAnchor>
    <xdr:from>
      <xdr:col>6</xdr:col>
      <xdr:colOff>422275</xdr:colOff>
      <xdr:row>38</xdr:row>
      <xdr:rowOff>91205</xdr:rowOff>
    </xdr:from>
    <xdr:to>
      <xdr:col>6</xdr:col>
      <xdr:colOff>600075</xdr:colOff>
      <xdr:row>38</xdr:row>
      <xdr:rowOff>91205</xdr:rowOff>
    </xdr:to>
    <xdr:cxnSp macro="">
      <xdr:nvCxnSpPr>
        <xdr:cNvPr id="59" name="直線コネクタ 58"/>
        <xdr:cNvCxnSpPr/>
      </xdr:nvCxnSpPr>
      <xdr:spPr>
        <a:xfrm>
          <a:off x="4546600" y="660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62864</xdr:rowOff>
    </xdr:from>
    <xdr:ext cx="469744" cy="259045"/>
    <xdr:sp macro="" textlink="">
      <xdr:nvSpPr>
        <xdr:cNvPr id="60" name="議会費最大値テキスト"/>
        <xdr:cNvSpPr txBox="1"/>
      </xdr:nvSpPr>
      <xdr:spPr>
        <a:xfrm>
          <a:off x="4686300" y="50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9,344</a:t>
          </a:r>
          <a:endParaRPr kumimoji="1" lang="ja-JP" altLang="en-US" sz="1000" b="1">
            <a:latin typeface="ＭＳ Ｐゴシック"/>
          </a:endParaRPr>
        </a:p>
      </xdr:txBody>
    </xdr:sp>
    <xdr:clientData/>
  </xdr:oneCellAnchor>
  <xdr:twoCellAnchor>
    <xdr:from>
      <xdr:col>6</xdr:col>
      <xdr:colOff>422275</xdr:colOff>
      <xdr:row>30</xdr:row>
      <xdr:rowOff>116187</xdr:rowOff>
    </xdr:from>
    <xdr:to>
      <xdr:col>6</xdr:col>
      <xdr:colOff>600075</xdr:colOff>
      <xdr:row>30</xdr:row>
      <xdr:rowOff>116187</xdr:rowOff>
    </xdr:to>
    <xdr:cxnSp macro="">
      <xdr:nvCxnSpPr>
        <xdr:cNvPr id="61" name="直線コネクタ 60"/>
        <xdr:cNvCxnSpPr/>
      </xdr:nvCxnSpPr>
      <xdr:spPr>
        <a:xfrm>
          <a:off x="4546600" y="525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102308</xdr:rowOff>
    </xdr:from>
    <xdr:to>
      <xdr:col>6</xdr:col>
      <xdr:colOff>511175</xdr:colOff>
      <xdr:row>36</xdr:row>
      <xdr:rowOff>127290</xdr:rowOff>
    </xdr:to>
    <xdr:cxnSp macro="">
      <xdr:nvCxnSpPr>
        <xdr:cNvPr id="62" name="直線コネクタ 61"/>
        <xdr:cNvCxnSpPr/>
      </xdr:nvCxnSpPr>
      <xdr:spPr>
        <a:xfrm>
          <a:off x="3797300" y="6274508"/>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48712</xdr:rowOff>
    </xdr:from>
    <xdr:ext cx="469744" cy="259045"/>
    <xdr:sp macro="" textlink="">
      <xdr:nvSpPr>
        <xdr:cNvPr id="63" name="議会費平均値テキスト"/>
        <xdr:cNvSpPr txBox="1"/>
      </xdr:nvSpPr>
      <xdr:spPr>
        <a:xfrm>
          <a:off x="4686300" y="6392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70285</xdr:rowOff>
    </xdr:from>
    <xdr:to>
      <xdr:col>6</xdr:col>
      <xdr:colOff>561975</xdr:colOff>
      <xdr:row>38</xdr:row>
      <xdr:rowOff>436</xdr:rowOff>
    </xdr:to>
    <xdr:sp macro="" textlink="">
      <xdr:nvSpPr>
        <xdr:cNvPr id="64" name="フローチャート : 判断 63"/>
        <xdr:cNvSpPr/>
      </xdr:nvSpPr>
      <xdr:spPr>
        <a:xfrm>
          <a:off x="45847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102308</xdr:rowOff>
    </xdr:from>
    <xdr:to>
      <xdr:col>5</xdr:col>
      <xdr:colOff>358775</xdr:colOff>
      <xdr:row>36</xdr:row>
      <xdr:rowOff>125984</xdr:rowOff>
    </xdr:to>
    <xdr:cxnSp macro="">
      <xdr:nvCxnSpPr>
        <xdr:cNvPr id="65" name="直線コネクタ 64"/>
        <xdr:cNvCxnSpPr/>
      </xdr:nvCxnSpPr>
      <xdr:spPr>
        <a:xfrm flipV="1">
          <a:off x="2908300" y="6274508"/>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48405</xdr:rowOff>
    </xdr:from>
    <xdr:to>
      <xdr:col>5</xdr:col>
      <xdr:colOff>409575</xdr:colOff>
      <xdr:row>37</xdr:row>
      <xdr:rowOff>150005</xdr:rowOff>
    </xdr:to>
    <xdr:sp macro="" textlink="">
      <xdr:nvSpPr>
        <xdr:cNvPr id="66" name="フローチャート : 判断 65"/>
        <xdr:cNvSpPr/>
      </xdr:nvSpPr>
      <xdr:spPr>
        <a:xfrm>
          <a:off x="3746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141132</xdr:rowOff>
    </xdr:from>
    <xdr:ext cx="469744" cy="259045"/>
    <xdr:sp macro="" textlink="">
      <xdr:nvSpPr>
        <xdr:cNvPr id="67" name="テキスト ボックス 66"/>
        <xdr:cNvSpPr txBox="1"/>
      </xdr:nvSpPr>
      <xdr:spPr>
        <a:xfrm>
          <a:off x="3562427"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125984</xdr:rowOff>
    </xdr:from>
    <xdr:to>
      <xdr:col>4</xdr:col>
      <xdr:colOff>155575</xdr:colOff>
      <xdr:row>36</xdr:row>
      <xdr:rowOff>131536</xdr:rowOff>
    </xdr:to>
    <xdr:cxnSp macro="">
      <xdr:nvCxnSpPr>
        <xdr:cNvPr id="68" name="直線コネクタ 67"/>
        <xdr:cNvCxnSpPr/>
      </xdr:nvCxnSpPr>
      <xdr:spPr>
        <a:xfrm flipV="1">
          <a:off x="2019300" y="629818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61468</xdr:rowOff>
    </xdr:from>
    <xdr:to>
      <xdr:col>4</xdr:col>
      <xdr:colOff>206375</xdr:colOff>
      <xdr:row>37</xdr:row>
      <xdr:rowOff>163068</xdr:rowOff>
    </xdr:to>
    <xdr:sp macro="" textlink="">
      <xdr:nvSpPr>
        <xdr:cNvPr id="69" name="フローチャート : 判断 68"/>
        <xdr:cNvSpPr/>
      </xdr:nvSpPr>
      <xdr:spPr>
        <a:xfrm>
          <a:off x="2857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154195</xdr:rowOff>
    </xdr:from>
    <xdr:ext cx="469744" cy="259045"/>
    <xdr:sp macro="" textlink="">
      <xdr:nvSpPr>
        <xdr:cNvPr id="70" name="テキスト ボックス 69"/>
        <xdr:cNvSpPr txBox="1"/>
      </xdr:nvSpPr>
      <xdr:spPr>
        <a:xfrm>
          <a:off x="2673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109655</xdr:rowOff>
    </xdr:from>
    <xdr:to>
      <xdr:col>2</xdr:col>
      <xdr:colOff>638175</xdr:colOff>
      <xdr:row>36</xdr:row>
      <xdr:rowOff>131536</xdr:rowOff>
    </xdr:to>
    <xdr:cxnSp macro="">
      <xdr:nvCxnSpPr>
        <xdr:cNvPr id="71" name="直線コネクタ 70"/>
        <xdr:cNvCxnSpPr/>
      </xdr:nvCxnSpPr>
      <xdr:spPr>
        <a:xfrm>
          <a:off x="1130300" y="6281855"/>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58529</xdr:rowOff>
    </xdr:from>
    <xdr:to>
      <xdr:col>3</xdr:col>
      <xdr:colOff>3175</xdr:colOff>
      <xdr:row>37</xdr:row>
      <xdr:rowOff>160129</xdr:rowOff>
    </xdr:to>
    <xdr:sp macro="" textlink="">
      <xdr:nvSpPr>
        <xdr:cNvPr id="72" name="フローチャート : 判断 71"/>
        <xdr:cNvSpPr/>
      </xdr:nvSpPr>
      <xdr:spPr>
        <a:xfrm>
          <a:off x="1968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151256</xdr:rowOff>
    </xdr:from>
    <xdr:ext cx="469744" cy="259045"/>
    <xdr:sp macro="" textlink="">
      <xdr:nvSpPr>
        <xdr:cNvPr id="73" name="テキスト ボックス 72"/>
        <xdr:cNvSpPr txBox="1"/>
      </xdr:nvSpPr>
      <xdr:spPr>
        <a:xfrm>
          <a:off x="1784427"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43180</xdr:rowOff>
    </xdr:from>
    <xdr:to>
      <xdr:col>1</xdr:col>
      <xdr:colOff>485775</xdr:colOff>
      <xdr:row>37</xdr:row>
      <xdr:rowOff>144780</xdr:rowOff>
    </xdr:to>
    <xdr:sp macro="" textlink="">
      <xdr:nvSpPr>
        <xdr:cNvPr id="74" name="フローチャート : 判断 73"/>
        <xdr:cNvSpPr/>
      </xdr:nvSpPr>
      <xdr:spPr>
        <a:xfrm>
          <a:off x="107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135907</xdr:rowOff>
    </xdr:from>
    <xdr:ext cx="469744" cy="259045"/>
    <xdr:sp macro="" textlink="">
      <xdr:nvSpPr>
        <xdr:cNvPr id="75" name="テキスト ボックス 74"/>
        <xdr:cNvSpPr txBox="1"/>
      </xdr:nvSpPr>
      <xdr:spPr>
        <a:xfrm>
          <a:off x="895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76490</xdr:rowOff>
    </xdr:from>
    <xdr:to>
      <xdr:col>6</xdr:col>
      <xdr:colOff>561975</xdr:colOff>
      <xdr:row>37</xdr:row>
      <xdr:rowOff>6640</xdr:rowOff>
    </xdr:to>
    <xdr:sp macro="" textlink="">
      <xdr:nvSpPr>
        <xdr:cNvPr id="81" name="円/楕円 80"/>
        <xdr:cNvSpPr/>
      </xdr:nvSpPr>
      <xdr:spPr>
        <a:xfrm>
          <a:off x="45847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99367</xdr:rowOff>
    </xdr:from>
    <xdr:ext cx="469744" cy="259045"/>
    <xdr:sp macro="" textlink="">
      <xdr:nvSpPr>
        <xdr:cNvPr id="82" name="議会費該当値テキスト"/>
        <xdr:cNvSpPr txBox="1"/>
      </xdr:nvSpPr>
      <xdr:spPr>
        <a:xfrm>
          <a:off x="4686300"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51508</xdr:rowOff>
    </xdr:from>
    <xdr:to>
      <xdr:col>5</xdr:col>
      <xdr:colOff>409575</xdr:colOff>
      <xdr:row>36</xdr:row>
      <xdr:rowOff>153108</xdr:rowOff>
    </xdr:to>
    <xdr:sp macro="" textlink="">
      <xdr:nvSpPr>
        <xdr:cNvPr id="83" name="円/楕円 82"/>
        <xdr:cNvSpPr/>
      </xdr:nvSpPr>
      <xdr:spPr>
        <a:xfrm>
          <a:off x="3746500" y="6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169635</xdr:rowOff>
    </xdr:from>
    <xdr:ext cx="469744" cy="259045"/>
    <xdr:sp macro="" textlink="">
      <xdr:nvSpPr>
        <xdr:cNvPr id="84" name="テキスト ボックス 83"/>
        <xdr:cNvSpPr txBox="1"/>
      </xdr:nvSpPr>
      <xdr:spPr>
        <a:xfrm>
          <a:off x="3562427" y="599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75184</xdr:rowOff>
    </xdr:from>
    <xdr:to>
      <xdr:col>4</xdr:col>
      <xdr:colOff>206375</xdr:colOff>
      <xdr:row>37</xdr:row>
      <xdr:rowOff>5334</xdr:rowOff>
    </xdr:to>
    <xdr:sp macro="" textlink="">
      <xdr:nvSpPr>
        <xdr:cNvPr id="85" name="円/楕円 84"/>
        <xdr:cNvSpPr/>
      </xdr:nvSpPr>
      <xdr:spPr>
        <a:xfrm>
          <a:off x="2857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21861</xdr:rowOff>
    </xdr:from>
    <xdr:ext cx="469744" cy="259045"/>
    <xdr:sp macro="" textlink="">
      <xdr:nvSpPr>
        <xdr:cNvPr id="86" name="テキスト ボックス 85"/>
        <xdr:cNvSpPr txBox="1"/>
      </xdr:nvSpPr>
      <xdr:spPr>
        <a:xfrm>
          <a:off x="2673427" y="60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80736</xdr:rowOff>
    </xdr:from>
    <xdr:to>
      <xdr:col>3</xdr:col>
      <xdr:colOff>3175</xdr:colOff>
      <xdr:row>37</xdr:row>
      <xdr:rowOff>10886</xdr:rowOff>
    </xdr:to>
    <xdr:sp macro="" textlink="">
      <xdr:nvSpPr>
        <xdr:cNvPr id="87" name="円/楕円 86"/>
        <xdr:cNvSpPr/>
      </xdr:nvSpPr>
      <xdr:spPr>
        <a:xfrm>
          <a:off x="1968500" y="62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27413</xdr:rowOff>
    </xdr:from>
    <xdr:ext cx="469744" cy="259045"/>
    <xdr:sp macro="" textlink="">
      <xdr:nvSpPr>
        <xdr:cNvPr id="88" name="テキスト ボックス 87"/>
        <xdr:cNvSpPr txBox="1"/>
      </xdr:nvSpPr>
      <xdr:spPr>
        <a:xfrm>
          <a:off x="1784427" y="602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58855</xdr:rowOff>
    </xdr:from>
    <xdr:to>
      <xdr:col>1</xdr:col>
      <xdr:colOff>485775</xdr:colOff>
      <xdr:row>36</xdr:row>
      <xdr:rowOff>160455</xdr:rowOff>
    </xdr:to>
    <xdr:sp macro="" textlink="">
      <xdr:nvSpPr>
        <xdr:cNvPr id="89" name="円/楕円 88"/>
        <xdr:cNvSpPr/>
      </xdr:nvSpPr>
      <xdr:spPr>
        <a:xfrm>
          <a:off x="1079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5532</xdr:rowOff>
    </xdr:from>
    <xdr:ext cx="469744" cy="259045"/>
    <xdr:sp macro="" textlink="">
      <xdr:nvSpPr>
        <xdr:cNvPr id="90" name="テキスト ボックス 89"/>
        <xdr:cNvSpPr txBox="1"/>
      </xdr:nvSpPr>
      <xdr:spPr>
        <a:xfrm>
          <a:off x="895427" y="600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108866</xdr:rowOff>
    </xdr:from>
    <xdr:to>
      <xdr:col>6</xdr:col>
      <xdr:colOff>510540</xdr:colOff>
      <xdr:row>57</xdr:row>
      <xdr:rowOff>166218</xdr:rowOff>
    </xdr:to>
    <xdr:cxnSp macro="">
      <xdr:nvCxnSpPr>
        <xdr:cNvPr id="112" name="直線コネクタ 111"/>
        <xdr:cNvCxnSpPr/>
      </xdr:nvCxnSpPr>
      <xdr:spPr>
        <a:xfrm flipV="1">
          <a:off x="4633595" y="9024266"/>
          <a:ext cx="1270" cy="914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170045</xdr:rowOff>
    </xdr:from>
    <xdr:ext cx="534377" cy="259045"/>
    <xdr:sp macro="" textlink="">
      <xdr:nvSpPr>
        <xdr:cNvPr id="113" name="総務費最小値テキスト"/>
        <xdr:cNvSpPr txBox="1"/>
      </xdr:nvSpPr>
      <xdr:spPr>
        <a:xfrm>
          <a:off x="4686300"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31,700</a:t>
          </a:r>
          <a:endParaRPr kumimoji="1" lang="ja-JP" altLang="en-US" sz="1000" b="1">
            <a:latin typeface="ＭＳ Ｐゴシック"/>
          </a:endParaRPr>
        </a:p>
      </xdr:txBody>
    </xdr:sp>
    <xdr:clientData/>
  </xdr:oneCellAnchor>
  <xdr:twoCellAnchor>
    <xdr:from>
      <xdr:col>6</xdr:col>
      <xdr:colOff>422275</xdr:colOff>
      <xdr:row>57</xdr:row>
      <xdr:rowOff>166218</xdr:rowOff>
    </xdr:from>
    <xdr:to>
      <xdr:col>6</xdr:col>
      <xdr:colOff>600075</xdr:colOff>
      <xdr:row>57</xdr:row>
      <xdr:rowOff>166218</xdr:rowOff>
    </xdr:to>
    <xdr:cxnSp macro="">
      <xdr:nvCxnSpPr>
        <xdr:cNvPr id="114" name="直線コネクタ 113"/>
        <xdr:cNvCxnSpPr/>
      </xdr:nvCxnSpPr>
      <xdr:spPr>
        <a:xfrm>
          <a:off x="4546600" y="993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55543</xdr:rowOff>
    </xdr:from>
    <xdr:ext cx="599010" cy="259045"/>
    <xdr:sp macro="" textlink="">
      <xdr:nvSpPr>
        <xdr:cNvPr id="115" name="総務費最大値テキスト"/>
        <xdr:cNvSpPr txBox="1"/>
      </xdr:nvSpPr>
      <xdr:spPr>
        <a:xfrm>
          <a:off x="4686300" y="87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231,744</a:t>
          </a:r>
          <a:endParaRPr kumimoji="1" lang="ja-JP" altLang="en-US" sz="1000" b="1">
            <a:latin typeface="ＭＳ Ｐゴシック"/>
          </a:endParaRPr>
        </a:p>
      </xdr:txBody>
    </xdr:sp>
    <xdr:clientData/>
  </xdr:oneCellAnchor>
  <xdr:twoCellAnchor>
    <xdr:from>
      <xdr:col>6</xdr:col>
      <xdr:colOff>422275</xdr:colOff>
      <xdr:row>52</xdr:row>
      <xdr:rowOff>108866</xdr:rowOff>
    </xdr:from>
    <xdr:to>
      <xdr:col>6</xdr:col>
      <xdr:colOff>600075</xdr:colOff>
      <xdr:row>52</xdr:row>
      <xdr:rowOff>108866</xdr:rowOff>
    </xdr:to>
    <xdr:cxnSp macro="">
      <xdr:nvCxnSpPr>
        <xdr:cNvPr id="116" name="直線コネクタ 115"/>
        <xdr:cNvCxnSpPr/>
      </xdr:nvCxnSpPr>
      <xdr:spPr>
        <a:xfrm>
          <a:off x="4546600" y="902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44758</xdr:rowOff>
    </xdr:from>
    <xdr:to>
      <xdr:col>6</xdr:col>
      <xdr:colOff>511175</xdr:colOff>
      <xdr:row>57</xdr:row>
      <xdr:rowOff>63311</xdr:rowOff>
    </xdr:to>
    <xdr:cxnSp macro="">
      <xdr:nvCxnSpPr>
        <xdr:cNvPr id="117" name="直線コネクタ 116"/>
        <xdr:cNvCxnSpPr/>
      </xdr:nvCxnSpPr>
      <xdr:spPr>
        <a:xfrm flipV="1">
          <a:off x="3797300" y="9817408"/>
          <a:ext cx="8382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19691</xdr:rowOff>
    </xdr:from>
    <xdr:ext cx="534377" cy="259045"/>
    <xdr:sp macro="" textlink="">
      <xdr:nvSpPr>
        <xdr:cNvPr id="118" name="総務費平均値テキスト"/>
        <xdr:cNvSpPr txBox="1"/>
      </xdr:nvSpPr>
      <xdr:spPr>
        <a:xfrm>
          <a:off x="4686300" y="979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41264</xdr:rowOff>
    </xdr:from>
    <xdr:to>
      <xdr:col>6</xdr:col>
      <xdr:colOff>561975</xdr:colOff>
      <xdr:row>57</xdr:row>
      <xdr:rowOff>142864</xdr:rowOff>
    </xdr:to>
    <xdr:sp macro="" textlink="">
      <xdr:nvSpPr>
        <xdr:cNvPr id="119" name="フローチャート : 判断 118"/>
        <xdr:cNvSpPr/>
      </xdr:nvSpPr>
      <xdr:spPr>
        <a:xfrm>
          <a:off x="4584700" y="981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63311</xdr:rowOff>
    </xdr:from>
    <xdr:to>
      <xdr:col>5</xdr:col>
      <xdr:colOff>358775</xdr:colOff>
      <xdr:row>57</xdr:row>
      <xdr:rowOff>70462</xdr:rowOff>
    </xdr:to>
    <xdr:cxnSp macro="">
      <xdr:nvCxnSpPr>
        <xdr:cNvPr id="120" name="直線コネクタ 119"/>
        <xdr:cNvCxnSpPr/>
      </xdr:nvCxnSpPr>
      <xdr:spPr>
        <a:xfrm flipV="1">
          <a:off x="2908300" y="9835961"/>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30863</xdr:rowOff>
    </xdr:from>
    <xdr:to>
      <xdr:col>5</xdr:col>
      <xdr:colOff>409575</xdr:colOff>
      <xdr:row>57</xdr:row>
      <xdr:rowOff>132463</xdr:rowOff>
    </xdr:to>
    <xdr:sp macro="" textlink="">
      <xdr:nvSpPr>
        <xdr:cNvPr id="121" name="フローチャート : 判断 120"/>
        <xdr:cNvSpPr/>
      </xdr:nvSpPr>
      <xdr:spPr>
        <a:xfrm>
          <a:off x="3746500" y="98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123590</xdr:rowOff>
    </xdr:from>
    <xdr:ext cx="534377" cy="259045"/>
    <xdr:sp macro="" textlink="">
      <xdr:nvSpPr>
        <xdr:cNvPr id="122" name="テキスト ボックス 121"/>
        <xdr:cNvSpPr txBox="1"/>
      </xdr:nvSpPr>
      <xdr:spPr>
        <a:xfrm>
          <a:off x="3530111" y="989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70462</xdr:rowOff>
    </xdr:from>
    <xdr:to>
      <xdr:col>4</xdr:col>
      <xdr:colOff>155575</xdr:colOff>
      <xdr:row>57</xdr:row>
      <xdr:rowOff>97062</xdr:rowOff>
    </xdr:to>
    <xdr:cxnSp macro="">
      <xdr:nvCxnSpPr>
        <xdr:cNvPr id="123" name="直線コネクタ 122"/>
        <xdr:cNvCxnSpPr/>
      </xdr:nvCxnSpPr>
      <xdr:spPr>
        <a:xfrm flipV="1">
          <a:off x="2019300" y="9843112"/>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39043</xdr:rowOff>
    </xdr:from>
    <xdr:to>
      <xdr:col>4</xdr:col>
      <xdr:colOff>206375</xdr:colOff>
      <xdr:row>57</xdr:row>
      <xdr:rowOff>140643</xdr:rowOff>
    </xdr:to>
    <xdr:sp macro="" textlink="">
      <xdr:nvSpPr>
        <xdr:cNvPr id="124" name="フローチャート : 判断 123"/>
        <xdr:cNvSpPr/>
      </xdr:nvSpPr>
      <xdr:spPr>
        <a:xfrm>
          <a:off x="2857500" y="98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131770</xdr:rowOff>
    </xdr:from>
    <xdr:ext cx="534377" cy="259045"/>
    <xdr:sp macro="" textlink="">
      <xdr:nvSpPr>
        <xdr:cNvPr id="125" name="テキスト ボックス 124"/>
        <xdr:cNvSpPr txBox="1"/>
      </xdr:nvSpPr>
      <xdr:spPr>
        <a:xfrm>
          <a:off x="2641111" y="99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85142</xdr:rowOff>
    </xdr:from>
    <xdr:to>
      <xdr:col>2</xdr:col>
      <xdr:colOff>638175</xdr:colOff>
      <xdr:row>57</xdr:row>
      <xdr:rowOff>97062</xdr:rowOff>
    </xdr:to>
    <xdr:cxnSp macro="">
      <xdr:nvCxnSpPr>
        <xdr:cNvPr id="126" name="直線コネクタ 125"/>
        <xdr:cNvCxnSpPr/>
      </xdr:nvCxnSpPr>
      <xdr:spPr>
        <a:xfrm>
          <a:off x="1130300" y="9857792"/>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55177</xdr:rowOff>
    </xdr:from>
    <xdr:to>
      <xdr:col>3</xdr:col>
      <xdr:colOff>3175</xdr:colOff>
      <xdr:row>57</xdr:row>
      <xdr:rowOff>156777</xdr:rowOff>
    </xdr:to>
    <xdr:sp macro="" textlink="">
      <xdr:nvSpPr>
        <xdr:cNvPr id="127" name="フローチャート : 判断 126"/>
        <xdr:cNvSpPr/>
      </xdr:nvSpPr>
      <xdr:spPr>
        <a:xfrm>
          <a:off x="1968500" y="98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147904</xdr:rowOff>
    </xdr:from>
    <xdr:ext cx="534377" cy="259045"/>
    <xdr:sp macro="" textlink="">
      <xdr:nvSpPr>
        <xdr:cNvPr id="128" name="テキスト ボックス 127"/>
        <xdr:cNvSpPr txBox="1"/>
      </xdr:nvSpPr>
      <xdr:spPr>
        <a:xfrm>
          <a:off x="1752111" y="99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60334</xdr:rowOff>
    </xdr:from>
    <xdr:to>
      <xdr:col>1</xdr:col>
      <xdr:colOff>485775</xdr:colOff>
      <xdr:row>57</xdr:row>
      <xdr:rowOff>161934</xdr:rowOff>
    </xdr:to>
    <xdr:sp macro="" textlink="">
      <xdr:nvSpPr>
        <xdr:cNvPr id="129" name="フローチャート : 判断 128"/>
        <xdr:cNvSpPr/>
      </xdr:nvSpPr>
      <xdr:spPr>
        <a:xfrm>
          <a:off x="1079500" y="983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153061</xdr:rowOff>
    </xdr:from>
    <xdr:ext cx="534377" cy="259045"/>
    <xdr:sp macro="" textlink="">
      <xdr:nvSpPr>
        <xdr:cNvPr id="130" name="テキスト ボックス 129"/>
        <xdr:cNvSpPr txBox="1"/>
      </xdr:nvSpPr>
      <xdr:spPr>
        <a:xfrm>
          <a:off x="863111" y="992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165408</xdr:rowOff>
    </xdr:from>
    <xdr:to>
      <xdr:col>6</xdr:col>
      <xdr:colOff>561975</xdr:colOff>
      <xdr:row>57</xdr:row>
      <xdr:rowOff>95558</xdr:rowOff>
    </xdr:to>
    <xdr:sp macro="" textlink="">
      <xdr:nvSpPr>
        <xdr:cNvPr id="136" name="円/楕円 135"/>
        <xdr:cNvSpPr/>
      </xdr:nvSpPr>
      <xdr:spPr>
        <a:xfrm>
          <a:off x="4584700" y="97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124785</xdr:rowOff>
    </xdr:from>
    <xdr:ext cx="534377" cy="259045"/>
    <xdr:sp macro="" textlink="">
      <xdr:nvSpPr>
        <xdr:cNvPr id="137" name="総務費該当値テキスト"/>
        <xdr:cNvSpPr txBox="1"/>
      </xdr:nvSpPr>
      <xdr:spPr>
        <a:xfrm>
          <a:off x="4686300" y="95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12511</xdr:rowOff>
    </xdr:from>
    <xdr:to>
      <xdr:col>5</xdr:col>
      <xdr:colOff>409575</xdr:colOff>
      <xdr:row>57</xdr:row>
      <xdr:rowOff>114111</xdr:rowOff>
    </xdr:to>
    <xdr:sp macro="" textlink="">
      <xdr:nvSpPr>
        <xdr:cNvPr id="138" name="円/楕円 137"/>
        <xdr:cNvSpPr/>
      </xdr:nvSpPr>
      <xdr:spPr>
        <a:xfrm>
          <a:off x="3746500" y="97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130638</xdr:rowOff>
    </xdr:from>
    <xdr:ext cx="534377" cy="259045"/>
    <xdr:sp macro="" textlink="">
      <xdr:nvSpPr>
        <xdr:cNvPr id="139" name="テキスト ボックス 138"/>
        <xdr:cNvSpPr txBox="1"/>
      </xdr:nvSpPr>
      <xdr:spPr>
        <a:xfrm>
          <a:off x="3530111" y="95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19662</xdr:rowOff>
    </xdr:from>
    <xdr:to>
      <xdr:col>4</xdr:col>
      <xdr:colOff>206375</xdr:colOff>
      <xdr:row>57</xdr:row>
      <xdr:rowOff>121262</xdr:rowOff>
    </xdr:to>
    <xdr:sp macro="" textlink="">
      <xdr:nvSpPr>
        <xdr:cNvPr id="140" name="円/楕円 139"/>
        <xdr:cNvSpPr/>
      </xdr:nvSpPr>
      <xdr:spPr>
        <a:xfrm>
          <a:off x="2857500" y="97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137789</xdr:rowOff>
    </xdr:from>
    <xdr:ext cx="534377" cy="259045"/>
    <xdr:sp macro="" textlink="">
      <xdr:nvSpPr>
        <xdr:cNvPr id="141" name="テキスト ボックス 140"/>
        <xdr:cNvSpPr txBox="1"/>
      </xdr:nvSpPr>
      <xdr:spPr>
        <a:xfrm>
          <a:off x="2641111" y="95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46262</xdr:rowOff>
    </xdr:from>
    <xdr:to>
      <xdr:col>3</xdr:col>
      <xdr:colOff>3175</xdr:colOff>
      <xdr:row>57</xdr:row>
      <xdr:rowOff>147862</xdr:rowOff>
    </xdr:to>
    <xdr:sp macro="" textlink="">
      <xdr:nvSpPr>
        <xdr:cNvPr id="142" name="円/楕円 141"/>
        <xdr:cNvSpPr/>
      </xdr:nvSpPr>
      <xdr:spPr>
        <a:xfrm>
          <a:off x="1968500" y="98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164389</xdr:rowOff>
    </xdr:from>
    <xdr:ext cx="534377" cy="259045"/>
    <xdr:sp macro="" textlink="">
      <xdr:nvSpPr>
        <xdr:cNvPr id="143" name="テキスト ボックス 142"/>
        <xdr:cNvSpPr txBox="1"/>
      </xdr:nvSpPr>
      <xdr:spPr>
        <a:xfrm>
          <a:off x="1752111" y="95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34342</xdr:rowOff>
    </xdr:from>
    <xdr:to>
      <xdr:col>1</xdr:col>
      <xdr:colOff>485775</xdr:colOff>
      <xdr:row>57</xdr:row>
      <xdr:rowOff>135942</xdr:rowOff>
    </xdr:to>
    <xdr:sp macro="" textlink="">
      <xdr:nvSpPr>
        <xdr:cNvPr id="144" name="円/楕円 143"/>
        <xdr:cNvSpPr/>
      </xdr:nvSpPr>
      <xdr:spPr>
        <a:xfrm>
          <a:off x="1079500" y="980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152469</xdr:rowOff>
    </xdr:from>
    <xdr:ext cx="534377" cy="259045"/>
    <xdr:sp macro="" textlink="">
      <xdr:nvSpPr>
        <xdr:cNvPr id="145" name="テキスト ボックス 144"/>
        <xdr:cNvSpPr txBox="1"/>
      </xdr:nvSpPr>
      <xdr:spPr>
        <a:xfrm>
          <a:off x="863111" y="95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153150</xdr:rowOff>
    </xdr:from>
    <xdr:to>
      <xdr:col>6</xdr:col>
      <xdr:colOff>510540</xdr:colOff>
      <xdr:row>78</xdr:row>
      <xdr:rowOff>122034</xdr:rowOff>
    </xdr:to>
    <xdr:cxnSp macro="">
      <xdr:nvCxnSpPr>
        <xdr:cNvPr id="170" name="直線コネクタ 169"/>
        <xdr:cNvCxnSpPr/>
      </xdr:nvCxnSpPr>
      <xdr:spPr>
        <a:xfrm flipV="1">
          <a:off x="4633595" y="11983200"/>
          <a:ext cx="1270" cy="151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125861</xdr:rowOff>
    </xdr:from>
    <xdr:ext cx="599010" cy="259045"/>
    <xdr:sp macro="" textlink="">
      <xdr:nvSpPr>
        <xdr:cNvPr id="171" name="民生費最小値テキスト"/>
        <xdr:cNvSpPr txBox="1"/>
      </xdr:nvSpPr>
      <xdr:spPr>
        <a:xfrm>
          <a:off x="4686300" y="1349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157,391</a:t>
          </a:r>
          <a:endParaRPr kumimoji="1" lang="ja-JP" altLang="en-US" sz="1000" b="1">
            <a:latin typeface="ＭＳ Ｐゴシック"/>
          </a:endParaRPr>
        </a:p>
      </xdr:txBody>
    </xdr:sp>
    <xdr:clientData/>
  </xdr:oneCellAnchor>
  <xdr:twoCellAnchor>
    <xdr:from>
      <xdr:col>6</xdr:col>
      <xdr:colOff>422275</xdr:colOff>
      <xdr:row>78</xdr:row>
      <xdr:rowOff>122034</xdr:rowOff>
    </xdr:from>
    <xdr:to>
      <xdr:col>6</xdr:col>
      <xdr:colOff>600075</xdr:colOff>
      <xdr:row>78</xdr:row>
      <xdr:rowOff>122034</xdr:rowOff>
    </xdr:to>
    <xdr:cxnSp macro="">
      <xdr:nvCxnSpPr>
        <xdr:cNvPr id="172" name="直線コネクタ 171"/>
        <xdr:cNvCxnSpPr/>
      </xdr:nvCxnSpPr>
      <xdr:spPr>
        <a:xfrm>
          <a:off x="4546600" y="1349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99827</xdr:rowOff>
    </xdr:from>
    <xdr:ext cx="599010" cy="259045"/>
    <xdr:sp macro="" textlink="">
      <xdr:nvSpPr>
        <xdr:cNvPr id="173" name="民生費最大値テキスト"/>
        <xdr:cNvSpPr txBox="1"/>
      </xdr:nvSpPr>
      <xdr:spPr>
        <a:xfrm>
          <a:off x="4686300" y="1175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276,441</a:t>
          </a:r>
          <a:endParaRPr kumimoji="1" lang="ja-JP" altLang="en-US" sz="1000" b="1">
            <a:latin typeface="ＭＳ Ｐゴシック"/>
          </a:endParaRPr>
        </a:p>
      </xdr:txBody>
    </xdr:sp>
    <xdr:clientData/>
  </xdr:oneCellAnchor>
  <xdr:twoCellAnchor>
    <xdr:from>
      <xdr:col>6</xdr:col>
      <xdr:colOff>422275</xdr:colOff>
      <xdr:row>69</xdr:row>
      <xdr:rowOff>153150</xdr:rowOff>
    </xdr:from>
    <xdr:to>
      <xdr:col>6</xdr:col>
      <xdr:colOff>600075</xdr:colOff>
      <xdr:row>69</xdr:row>
      <xdr:rowOff>153150</xdr:rowOff>
    </xdr:to>
    <xdr:cxnSp macro="">
      <xdr:nvCxnSpPr>
        <xdr:cNvPr id="174" name="直線コネクタ 173"/>
        <xdr:cNvCxnSpPr/>
      </xdr:nvCxnSpPr>
      <xdr:spPr>
        <a:xfrm>
          <a:off x="4546600" y="119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29248</xdr:rowOff>
    </xdr:from>
    <xdr:to>
      <xdr:col>6</xdr:col>
      <xdr:colOff>511175</xdr:colOff>
      <xdr:row>72</xdr:row>
      <xdr:rowOff>170511</xdr:rowOff>
    </xdr:to>
    <xdr:cxnSp macro="">
      <xdr:nvCxnSpPr>
        <xdr:cNvPr id="175" name="直線コネクタ 174"/>
        <xdr:cNvCxnSpPr/>
      </xdr:nvCxnSpPr>
      <xdr:spPr>
        <a:xfrm flipV="1">
          <a:off x="3797300" y="12373648"/>
          <a:ext cx="838200" cy="1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29646</xdr:rowOff>
    </xdr:from>
    <xdr:ext cx="599010" cy="259045"/>
    <xdr:sp macro="" textlink="">
      <xdr:nvSpPr>
        <xdr:cNvPr id="176" name="民生費平均値テキスト"/>
        <xdr:cNvSpPr txBox="1"/>
      </xdr:nvSpPr>
      <xdr:spPr>
        <a:xfrm>
          <a:off x="4686300" y="12888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199,467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51219</xdr:rowOff>
    </xdr:from>
    <xdr:to>
      <xdr:col>6</xdr:col>
      <xdr:colOff>561975</xdr:colOff>
      <xdr:row>75</xdr:row>
      <xdr:rowOff>152819</xdr:rowOff>
    </xdr:to>
    <xdr:sp macro="" textlink="">
      <xdr:nvSpPr>
        <xdr:cNvPr id="177" name="フローチャート : 判断 176"/>
        <xdr:cNvSpPr/>
      </xdr:nvSpPr>
      <xdr:spPr>
        <a:xfrm>
          <a:off x="45847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170511</xdr:rowOff>
    </xdr:from>
    <xdr:to>
      <xdr:col>5</xdr:col>
      <xdr:colOff>358775</xdr:colOff>
      <xdr:row>73</xdr:row>
      <xdr:rowOff>77863</xdr:rowOff>
    </xdr:to>
    <xdr:cxnSp macro="">
      <xdr:nvCxnSpPr>
        <xdr:cNvPr id="178" name="直線コネクタ 177"/>
        <xdr:cNvCxnSpPr/>
      </xdr:nvCxnSpPr>
      <xdr:spPr>
        <a:xfrm flipV="1">
          <a:off x="2908300" y="12514911"/>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140881</xdr:rowOff>
    </xdr:from>
    <xdr:to>
      <xdr:col>5</xdr:col>
      <xdr:colOff>409575</xdr:colOff>
      <xdr:row>76</xdr:row>
      <xdr:rowOff>71031</xdr:rowOff>
    </xdr:to>
    <xdr:sp macro="" textlink="">
      <xdr:nvSpPr>
        <xdr:cNvPr id="179" name="フローチャート : 判断 178"/>
        <xdr:cNvSpPr/>
      </xdr:nvSpPr>
      <xdr:spPr>
        <a:xfrm>
          <a:off x="3746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62158</xdr:rowOff>
    </xdr:from>
    <xdr:ext cx="599010" cy="259045"/>
    <xdr:sp macro="" textlink="">
      <xdr:nvSpPr>
        <xdr:cNvPr id="180" name="テキスト ボックス 179"/>
        <xdr:cNvSpPr txBox="1"/>
      </xdr:nvSpPr>
      <xdr:spPr>
        <a:xfrm>
          <a:off x="3497794" y="1309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77863</xdr:rowOff>
    </xdr:from>
    <xdr:to>
      <xdr:col>4</xdr:col>
      <xdr:colOff>155575</xdr:colOff>
      <xdr:row>74</xdr:row>
      <xdr:rowOff>8280</xdr:rowOff>
    </xdr:to>
    <xdr:cxnSp macro="">
      <xdr:nvCxnSpPr>
        <xdr:cNvPr id="181" name="直線コネクタ 180"/>
        <xdr:cNvCxnSpPr/>
      </xdr:nvCxnSpPr>
      <xdr:spPr>
        <a:xfrm flipV="1">
          <a:off x="2019300" y="12593713"/>
          <a:ext cx="889000" cy="10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4178</xdr:rowOff>
    </xdr:from>
    <xdr:to>
      <xdr:col>4</xdr:col>
      <xdr:colOff>206375</xdr:colOff>
      <xdr:row>76</xdr:row>
      <xdr:rowOff>105778</xdr:rowOff>
    </xdr:to>
    <xdr:sp macro="" textlink="">
      <xdr:nvSpPr>
        <xdr:cNvPr id="182" name="フローチャート : 判断 181"/>
        <xdr:cNvSpPr/>
      </xdr:nvSpPr>
      <xdr:spPr>
        <a:xfrm>
          <a:off x="2857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96905</xdr:rowOff>
    </xdr:from>
    <xdr:ext cx="599010" cy="259045"/>
    <xdr:sp macro="" textlink="">
      <xdr:nvSpPr>
        <xdr:cNvPr id="183" name="テキスト ボックス 182"/>
        <xdr:cNvSpPr txBox="1"/>
      </xdr:nvSpPr>
      <xdr:spPr>
        <a:xfrm>
          <a:off x="2608794" y="131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8280</xdr:rowOff>
    </xdr:from>
    <xdr:to>
      <xdr:col>2</xdr:col>
      <xdr:colOff>638175</xdr:colOff>
      <xdr:row>74</xdr:row>
      <xdr:rowOff>16484</xdr:rowOff>
    </xdr:to>
    <xdr:cxnSp macro="">
      <xdr:nvCxnSpPr>
        <xdr:cNvPr id="184" name="直線コネクタ 183"/>
        <xdr:cNvCxnSpPr/>
      </xdr:nvCxnSpPr>
      <xdr:spPr>
        <a:xfrm flipV="1">
          <a:off x="1130300" y="1269558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137719</xdr:rowOff>
    </xdr:from>
    <xdr:to>
      <xdr:col>3</xdr:col>
      <xdr:colOff>3175</xdr:colOff>
      <xdr:row>77</xdr:row>
      <xdr:rowOff>67869</xdr:rowOff>
    </xdr:to>
    <xdr:sp macro="" textlink="">
      <xdr:nvSpPr>
        <xdr:cNvPr id="185" name="フローチャート : 判断 184"/>
        <xdr:cNvSpPr/>
      </xdr:nvSpPr>
      <xdr:spPr>
        <a:xfrm>
          <a:off x="1968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58996</xdr:rowOff>
    </xdr:from>
    <xdr:ext cx="599010" cy="259045"/>
    <xdr:sp macro="" textlink="">
      <xdr:nvSpPr>
        <xdr:cNvPr id="186" name="テキスト ボックス 185"/>
        <xdr:cNvSpPr txBox="1"/>
      </xdr:nvSpPr>
      <xdr:spPr>
        <a:xfrm>
          <a:off x="1719794"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159220</xdr:rowOff>
    </xdr:from>
    <xdr:to>
      <xdr:col>1</xdr:col>
      <xdr:colOff>485775</xdr:colOff>
      <xdr:row>77</xdr:row>
      <xdr:rowOff>89370</xdr:rowOff>
    </xdr:to>
    <xdr:sp macro="" textlink="">
      <xdr:nvSpPr>
        <xdr:cNvPr id="187" name="フローチャート : 判断 186"/>
        <xdr:cNvSpPr/>
      </xdr:nvSpPr>
      <xdr:spPr>
        <a:xfrm>
          <a:off x="1079500" y="131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80497</xdr:rowOff>
    </xdr:from>
    <xdr:ext cx="599010" cy="259045"/>
    <xdr:sp macro="" textlink="">
      <xdr:nvSpPr>
        <xdr:cNvPr id="188" name="テキスト ボックス 187"/>
        <xdr:cNvSpPr txBox="1"/>
      </xdr:nvSpPr>
      <xdr:spPr>
        <a:xfrm>
          <a:off x="830794" y="1328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149898</xdr:rowOff>
    </xdr:from>
    <xdr:to>
      <xdr:col>6</xdr:col>
      <xdr:colOff>561975</xdr:colOff>
      <xdr:row>72</xdr:row>
      <xdr:rowOff>80048</xdr:rowOff>
    </xdr:to>
    <xdr:sp macro="" textlink="">
      <xdr:nvSpPr>
        <xdr:cNvPr id="194" name="円/楕円 193"/>
        <xdr:cNvSpPr/>
      </xdr:nvSpPr>
      <xdr:spPr>
        <a:xfrm>
          <a:off x="4584700" y="123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1325</xdr:rowOff>
    </xdr:from>
    <xdr:ext cx="599010" cy="259045"/>
    <xdr:sp macro="" textlink="">
      <xdr:nvSpPr>
        <xdr:cNvPr id="195" name="民生費該当値テキスト"/>
        <xdr:cNvSpPr txBox="1"/>
      </xdr:nvSpPr>
      <xdr:spPr>
        <a:xfrm>
          <a:off x="4686300" y="1217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245,697</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119711</xdr:rowOff>
    </xdr:from>
    <xdr:to>
      <xdr:col>5</xdr:col>
      <xdr:colOff>409575</xdr:colOff>
      <xdr:row>73</xdr:row>
      <xdr:rowOff>49861</xdr:rowOff>
    </xdr:to>
    <xdr:sp macro="" textlink="">
      <xdr:nvSpPr>
        <xdr:cNvPr id="196" name="円/楕円 195"/>
        <xdr:cNvSpPr/>
      </xdr:nvSpPr>
      <xdr:spPr>
        <a:xfrm>
          <a:off x="3746500" y="1246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66388</xdr:rowOff>
    </xdr:from>
    <xdr:ext cx="599010" cy="259045"/>
    <xdr:sp macro="" textlink="">
      <xdr:nvSpPr>
        <xdr:cNvPr id="197" name="テキスト ボックス 196"/>
        <xdr:cNvSpPr txBox="1"/>
      </xdr:nvSpPr>
      <xdr:spPr>
        <a:xfrm>
          <a:off x="3497794" y="1223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234,574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27063</xdr:rowOff>
    </xdr:from>
    <xdr:to>
      <xdr:col>4</xdr:col>
      <xdr:colOff>206375</xdr:colOff>
      <xdr:row>73</xdr:row>
      <xdr:rowOff>128663</xdr:rowOff>
    </xdr:to>
    <xdr:sp macro="" textlink="">
      <xdr:nvSpPr>
        <xdr:cNvPr id="198" name="円/楕円 197"/>
        <xdr:cNvSpPr/>
      </xdr:nvSpPr>
      <xdr:spPr>
        <a:xfrm>
          <a:off x="2857500" y="125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145190</xdr:rowOff>
    </xdr:from>
    <xdr:ext cx="599010" cy="259045"/>
    <xdr:sp macro="" textlink="">
      <xdr:nvSpPr>
        <xdr:cNvPr id="199" name="テキスト ボックス 198"/>
        <xdr:cNvSpPr txBox="1"/>
      </xdr:nvSpPr>
      <xdr:spPr>
        <a:xfrm>
          <a:off x="2608794" y="1231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228,369</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128930</xdr:rowOff>
    </xdr:from>
    <xdr:to>
      <xdr:col>3</xdr:col>
      <xdr:colOff>3175</xdr:colOff>
      <xdr:row>74</xdr:row>
      <xdr:rowOff>59080</xdr:rowOff>
    </xdr:to>
    <xdr:sp macro="" textlink="">
      <xdr:nvSpPr>
        <xdr:cNvPr id="200" name="円/楕円 199"/>
        <xdr:cNvSpPr/>
      </xdr:nvSpPr>
      <xdr:spPr>
        <a:xfrm>
          <a:off x="1968500" y="126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75607</xdr:rowOff>
    </xdr:from>
    <xdr:ext cx="599010" cy="259045"/>
    <xdr:sp macro="" textlink="">
      <xdr:nvSpPr>
        <xdr:cNvPr id="201" name="テキスト ボックス 200"/>
        <xdr:cNvSpPr txBox="1"/>
      </xdr:nvSpPr>
      <xdr:spPr>
        <a:xfrm>
          <a:off x="1719794" y="1242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220,348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137134</xdr:rowOff>
    </xdr:from>
    <xdr:to>
      <xdr:col>1</xdr:col>
      <xdr:colOff>485775</xdr:colOff>
      <xdr:row>74</xdr:row>
      <xdr:rowOff>67284</xdr:rowOff>
    </xdr:to>
    <xdr:sp macro="" textlink="">
      <xdr:nvSpPr>
        <xdr:cNvPr id="202" name="円/楕円 201"/>
        <xdr:cNvSpPr/>
      </xdr:nvSpPr>
      <xdr:spPr>
        <a:xfrm>
          <a:off x="1079500" y="126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83811</xdr:rowOff>
    </xdr:from>
    <xdr:ext cx="599010" cy="259045"/>
    <xdr:sp macro="" textlink="">
      <xdr:nvSpPr>
        <xdr:cNvPr id="203" name="テキスト ボックス 202"/>
        <xdr:cNvSpPr txBox="1"/>
      </xdr:nvSpPr>
      <xdr:spPr>
        <a:xfrm>
          <a:off x="830794" y="1242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10998</xdr:rowOff>
    </xdr:from>
    <xdr:to>
      <xdr:col>6</xdr:col>
      <xdr:colOff>510540</xdr:colOff>
      <xdr:row>98</xdr:row>
      <xdr:rowOff>72103</xdr:rowOff>
    </xdr:to>
    <xdr:cxnSp macro="">
      <xdr:nvCxnSpPr>
        <xdr:cNvPr id="226" name="直線コネクタ 225"/>
        <xdr:cNvCxnSpPr/>
      </xdr:nvCxnSpPr>
      <xdr:spPr>
        <a:xfrm flipV="1">
          <a:off x="4633595" y="15612948"/>
          <a:ext cx="1270" cy="126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75930</xdr:rowOff>
    </xdr:from>
    <xdr:ext cx="534377" cy="259045"/>
    <xdr:sp macro="" textlink="">
      <xdr:nvSpPr>
        <xdr:cNvPr id="227" name="衛生費最小値テキスト"/>
        <xdr:cNvSpPr txBox="1"/>
      </xdr:nvSpPr>
      <xdr:spPr>
        <a:xfrm>
          <a:off x="4686300" y="168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22,957</a:t>
          </a:r>
          <a:endParaRPr kumimoji="1" lang="ja-JP" altLang="en-US" sz="1000" b="1">
            <a:latin typeface="ＭＳ Ｐゴシック"/>
          </a:endParaRPr>
        </a:p>
      </xdr:txBody>
    </xdr:sp>
    <xdr:clientData/>
  </xdr:oneCellAnchor>
  <xdr:twoCellAnchor>
    <xdr:from>
      <xdr:col>6</xdr:col>
      <xdr:colOff>422275</xdr:colOff>
      <xdr:row>98</xdr:row>
      <xdr:rowOff>72103</xdr:rowOff>
    </xdr:from>
    <xdr:to>
      <xdr:col>6</xdr:col>
      <xdr:colOff>600075</xdr:colOff>
      <xdr:row>98</xdr:row>
      <xdr:rowOff>72103</xdr:rowOff>
    </xdr:to>
    <xdr:cxnSp macro="">
      <xdr:nvCxnSpPr>
        <xdr:cNvPr id="228" name="直線コネクタ 227"/>
        <xdr:cNvCxnSpPr/>
      </xdr:nvCxnSpPr>
      <xdr:spPr>
        <a:xfrm>
          <a:off x="4546600" y="1687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129125</xdr:rowOff>
    </xdr:from>
    <xdr:ext cx="534377" cy="259045"/>
    <xdr:sp macro="" textlink="">
      <xdr:nvSpPr>
        <xdr:cNvPr id="229" name="衛生費最大値テキスト"/>
        <xdr:cNvSpPr txBox="1"/>
      </xdr:nvSpPr>
      <xdr:spPr>
        <a:xfrm>
          <a:off x="4686300" y="153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78,130</a:t>
          </a:r>
          <a:endParaRPr kumimoji="1" lang="ja-JP" altLang="en-US" sz="1000" b="1">
            <a:latin typeface="ＭＳ Ｐゴシック"/>
          </a:endParaRPr>
        </a:p>
      </xdr:txBody>
    </xdr:sp>
    <xdr:clientData/>
  </xdr:oneCellAnchor>
  <xdr:twoCellAnchor>
    <xdr:from>
      <xdr:col>6</xdr:col>
      <xdr:colOff>422275</xdr:colOff>
      <xdr:row>91</xdr:row>
      <xdr:rowOff>10998</xdr:rowOff>
    </xdr:from>
    <xdr:to>
      <xdr:col>6</xdr:col>
      <xdr:colOff>600075</xdr:colOff>
      <xdr:row>91</xdr:row>
      <xdr:rowOff>10998</xdr:rowOff>
    </xdr:to>
    <xdr:cxnSp macro="">
      <xdr:nvCxnSpPr>
        <xdr:cNvPr id="230" name="直線コネクタ 229"/>
        <xdr:cNvCxnSpPr/>
      </xdr:nvCxnSpPr>
      <xdr:spPr>
        <a:xfrm>
          <a:off x="4546600" y="1561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35390</xdr:rowOff>
    </xdr:from>
    <xdr:to>
      <xdr:col>6</xdr:col>
      <xdr:colOff>511175</xdr:colOff>
      <xdr:row>97</xdr:row>
      <xdr:rowOff>68856</xdr:rowOff>
    </xdr:to>
    <xdr:cxnSp macro="">
      <xdr:nvCxnSpPr>
        <xdr:cNvPr id="231" name="直線コネクタ 230"/>
        <xdr:cNvCxnSpPr/>
      </xdr:nvCxnSpPr>
      <xdr:spPr>
        <a:xfrm flipV="1">
          <a:off x="3797300" y="16666040"/>
          <a:ext cx="838200" cy="3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51006</xdr:rowOff>
    </xdr:from>
    <xdr:ext cx="534377" cy="259045"/>
    <xdr:sp macro="" textlink="">
      <xdr:nvSpPr>
        <xdr:cNvPr id="232" name="衛生費平均値テキスト"/>
        <xdr:cNvSpPr txBox="1"/>
      </xdr:nvSpPr>
      <xdr:spPr>
        <a:xfrm>
          <a:off x="4686300" y="1668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28,214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72579</xdr:rowOff>
    </xdr:from>
    <xdr:to>
      <xdr:col>6</xdr:col>
      <xdr:colOff>561975</xdr:colOff>
      <xdr:row>98</xdr:row>
      <xdr:rowOff>2729</xdr:rowOff>
    </xdr:to>
    <xdr:sp macro="" textlink="">
      <xdr:nvSpPr>
        <xdr:cNvPr id="233" name="フローチャート : 判断 232"/>
        <xdr:cNvSpPr/>
      </xdr:nvSpPr>
      <xdr:spPr>
        <a:xfrm>
          <a:off x="45847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68856</xdr:rowOff>
    </xdr:from>
    <xdr:to>
      <xdr:col>5</xdr:col>
      <xdr:colOff>358775</xdr:colOff>
      <xdr:row>97</xdr:row>
      <xdr:rowOff>77223</xdr:rowOff>
    </xdr:to>
    <xdr:cxnSp macro="">
      <xdr:nvCxnSpPr>
        <xdr:cNvPr id="234" name="直線コネクタ 233"/>
        <xdr:cNvCxnSpPr/>
      </xdr:nvCxnSpPr>
      <xdr:spPr>
        <a:xfrm flipV="1">
          <a:off x="2908300" y="1669950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80442</xdr:rowOff>
    </xdr:from>
    <xdr:to>
      <xdr:col>5</xdr:col>
      <xdr:colOff>409575</xdr:colOff>
      <xdr:row>98</xdr:row>
      <xdr:rowOff>10592</xdr:rowOff>
    </xdr:to>
    <xdr:sp macro="" textlink="">
      <xdr:nvSpPr>
        <xdr:cNvPr id="235" name="フローチャート : 判断 234"/>
        <xdr:cNvSpPr/>
      </xdr:nvSpPr>
      <xdr:spPr>
        <a:xfrm>
          <a:off x="3746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1719</xdr:rowOff>
    </xdr:from>
    <xdr:ext cx="534377" cy="259045"/>
    <xdr:sp macro="" textlink="">
      <xdr:nvSpPr>
        <xdr:cNvPr id="236" name="テキスト ボックス 235"/>
        <xdr:cNvSpPr txBox="1"/>
      </xdr:nvSpPr>
      <xdr:spPr>
        <a:xfrm>
          <a:off x="3530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77223</xdr:rowOff>
    </xdr:from>
    <xdr:to>
      <xdr:col>4</xdr:col>
      <xdr:colOff>155575</xdr:colOff>
      <xdr:row>97</xdr:row>
      <xdr:rowOff>77657</xdr:rowOff>
    </xdr:to>
    <xdr:cxnSp macro="">
      <xdr:nvCxnSpPr>
        <xdr:cNvPr id="237" name="直線コネクタ 236"/>
        <xdr:cNvCxnSpPr/>
      </xdr:nvCxnSpPr>
      <xdr:spPr>
        <a:xfrm flipV="1">
          <a:off x="2019300" y="16707873"/>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58245</xdr:rowOff>
    </xdr:from>
    <xdr:to>
      <xdr:col>4</xdr:col>
      <xdr:colOff>206375</xdr:colOff>
      <xdr:row>97</xdr:row>
      <xdr:rowOff>159845</xdr:rowOff>
    </xdr:to>
    <xdr:sp macro="" textlink="">
      <xdr:nvSpPr>
        <xdr:cNvPr id="238" name="フローチャート : 判断 237"/>
        <xdr:cNvSpPr/>
      </xdr:nvSpPr>
      <xdr:spPr>
        <a:xfrm>
          <a:off x="2857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150972</xdr:rowOff>
    </xdr:from>
    <xdr:ext cx="534377" cy="259045"/>
    <xdr:sp macro="" textlink="">
      <xdr:nvSpPr>
        <xdr:cNvPr id="239" name="テキスト ボックス 238"/>
        <xdr:cNvSpPr txBox="1"/>
      </xdr:nvSpPr>
      <xdr:spPr>
        <a:xfrm>
          <a:off x="2641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64399</xdr:rowOff>
    </xdr:from>
    <xdr:to>
      <xdr:col>2</xdr:col>
      <xdr:colOff>638175</xdr:colOff>
      <xdr:row>97</xdr:row>
      <xdr:rowOff>77657</xdr:rowOff>
    </xdr:to>
    <xdr:cxnSp macro="">
      <xdr:nvCxnSpPr>
        <xdr:cNvPr id="240" name="直線コネクタ 239"/>
        <xdr:cNvCxnSpPr/>
      </xdr:nvCxnSpPr>
      <xdr:spPr>
        <a:xfrm>
          <a:off x="1130300" y="16695049"/>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77950</xdr:rowOff>
    </xdr:from>
    <xdr:to>
      <xdr:col>3</xdr:col>
      <xdr:colOff>3175</xdr:colOff>
      <xdr:row>98</xdr:row>
      <xdr:rowOff>8100</xdr:rowOff>
    </xdr:to>
    <xdr:sp macro="" textlink="">
      <xdr:nvSpPr>
        <xdr:cNvPr id="241" name="フローチャート : 判断 240"/>
        <xdr:cNvSpPr/>
      </xdr:nvSpPr>
      <xdr:spPr>
        <a:xfrm>
          <a:off x="1968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170677</xdr:rowOff>
    </xdr:from>
    <xdr:ext cx="534377" cy="259045"/>
    <xdr:sp macro="" textlink="">
      <xdr:nvSpPr>
        <xdr:cNvPr id="242" name="テキスト ボックス 241"/>
        <xdr:cNvSpPr txBox="1"/>
      </xdr:nvSpPr>
      <xdr:spPr>
        <a:xfrm>
          <a:off x="1752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77995</xdr:rowOff>
    </xdr:from>
    <xdr:to>
      <xdr:col>1</xdr:col>
      <xdr:colOff>485775</xdr:colOff>
      <xdr:row>98</xdr:row>
      <xdr:rowOff>8145</xdr:rowOff>
    </xdr:to>
    <xdr:sp macro="" textlink="">
      <xdr:nvSpPr>
        <xdr:cNvPr id="243" name="フローチャート : 判断 242"/>
        <xdr:cNvSpPr/>
      </xdr:nvSpPr>
      <xdr:spPr>
        <a:xfrm>
          <a:off x="1079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170722</xdr:rowOff>
    </xdr:from>
    <xdr:ext cx="534377" cy="259045"/>
    <xdr:sp macro="" textlink="">
      <xdr:nvSpPr>
        <xdr:cNvPr id="244" name="テキスト ボックス 243"/>
        <xdr:cNvSpPr txBox="1"/>
      </xdr:nvSpPr>
      <xdr:spPr>
        <a:xfrm>
          <a:off x="863111" y="16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156040</xdr:rowOff>
    </xdr:from>
    <xdr:to>
      <xdr:col>6</xdr:col>
      <xdr:colOff>561975</xdr:colOff>
      <xdr:row>97</xdr:row>
      <xdr:rowOff>86190</xdr:rowOff>
    </xdr:to>
    <xdr:sp macro="" textlink="">
      <xdr:nvSpPr>
        <xdr:cNvPr id="250" name="円/楕円 249"/>
        <xdr:cNvSpPr/>
      </xdr:nvSpPr>
      <xdr:spPr>
        <a:xfrm>
          <a:off x="45847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7467</xdr:rowOff>
    </xdr:from>
    <xdr:ext cx="534377" cy="259045"/>
    <xdr:sp macro="" textlink="">
      <xdr:nvSpPr>
        <xdr:cNvPr id="251" name="衛生費該当値テキスト"/>
        <xdr:cNvSpPr txBox="1"/>
      </xdr:nvSpPr>
      <xdr:spPr>
        <a:xfrm>
          <a:off x="4686300" y="1646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18056</xdr:rowOff>
    </xdr:from>
    <xdr:to>
      <xdr:col>5</xdr:col>
      <xdr:colOff>409575</xdr:colOff>
      <xdr:row>97</xdr:row>
      <xdr:rowOff>119656</xdr:rowOff>
    </xdr:to>
    <xdr:sp macro="" textlink="">
      <xdr:nvSpPr>
        <xdr:cNvPr id="252" name="円/楕円 251"/>
        <xdr:cNvSpPr/>
      </xdr:nvSpPr>
      <xdr:spPr>
        <a:xfrm>
          <a:off x="3746500" y="166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136183</xdr:rowOff>
    </xdr:from>
    <xdr:ext cx="534377" cy="259045"/>
    <xdr:sp macro="" textlink="">
      <xdr:nvSpPr>
        <xdr:cNvPr id="253" name="テキスト ボックス 252"/>
        <xdr:cNvSpPr txBox="1"/>
      </xdr:nvSpPr>
      <xdr:spPr>
        <a:xfrm>
          <a:off x="3530111" y="164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26423</xdr:rowOff>
    </xdr:from>
    <xdr:to>
      <xdr:col>4</xdr:col>
      <xdr:colOff>206375</xdr:colOff>
      <xdr:row>97</xdr:row>
      <xdr:rowOff>128023</xdr:rowOff>
    </xdr:to>
    <xdr:sp macro="" textlink="">
      <xdr:nvSpPr>
        <xdr:cNvPr id="254" name="円/楕円 253"/>
        <xdr:cNvSpPr/>
      </xdr:nvSpPr>
      <xdr:spPr>
        <a:xfrm>
          <a:off x="2857500" y="166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144550</xdr:rowOff>
    </xdr:from>
    <xdr:ext cx="534377" cy="259045"/>
    <xdr:sp macro="" textlink="">
      <xdr:nvSpPr>
        <xdr:cNvPr id="255" name="テキスト ボックス 254"/>
        <xdr:cNvSpPr txBox="1"/>
      </xdr:nvSpPr>
      <xdr:spPr>
        <a:xfrm>
          <a:off x="2641111" y="164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26857</xdr:rowOff>
    </xdr:from>
    <xdr:to>
      <xdr:col>3</xdr:col>
      <xdr:colOff>3175</xdr:colOff>
      <xdr:row>97</xdr:row>
      <xdr:rowOff>128457</xdr:rowOff>
    </xdr:to>
    <xdr:sp macro="" textlink="">
      <xdr:nvSpPr>
        <xdr:cNvPr id="256" name="円/楕円 255"/>
        <xdr:cNvSpPr/>
      </xdr:nvSpPr>
      <xdr:spPr>
        <a:xfrm>
          <a:off x="1968500" y="166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144984</xdr:rowOff>
    </xdr:from>
    <xdr:ext cx="534377" cy="259045"/>
    <xdr:sp macro="" textlink="">
      <xdr:nvSpPr>
        <xdr:cNvPr id="257" name="テキスト ボックス 256"/>
        <xdr:cNvSpPr txBox="1"/>
      </xdr:nvSpPr>
      <xdr:spPr>
        <a:xfrm>
          <a:off x="1752111" y="164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13599</xdr:rowOff>
    </xdr:from>
    <xdr:to>
      <xdr:col>1</xdr:col>
      <xdr:colOff>485775</xdr:colOff>
      <xdr:row>97</xdr:row>
      <xdr:rowOff>115199</xdr:rowOff>
    </xdr:to>
    <xdr:sp macro="" textlink="">
      <xdr:nvSpPr>
        <xdr:cNvPr id="258" name="円/楕円 257"/>
        <xdr:cNvSpPr/>
      </xdr:nvSpPr>
      <xdr:spPr>
        <a:xfrm>
          <a:off x="1079500" y="166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131726</xdr:rowOff>
    </xdr:from>
    <xdr:ext cx="534377" cy="259045"/>
    <xdr:sp macro="" textlink="">
      <xdr:nvSpPr>
        <xdr:cNvPr id="259" name="テキスト ボックス 258"/>
        <xdr:cNvSpPr txBox="1"/>
      </xdr:nvSpPr>
      <xdr:spPr>
        <a:xfrm>
          <a:off x="863111" y="164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111506</xdr:rowOff>
    </xdr:from>
    <xdr:to>
      <xdr:col>15</xdr:col>
      <xdr:colOff>180340</xdr:colOff>
      <xdr:row>38</xdr:row>
      <xdr:rowOff>164465</xdr:rowOff>
    </xdr:to>
    <xdr:cxnSp macro="">
      <xdr:nvCxnSpPr>
        <xdr:cNvPr id="283" name="直線コネクタ 282"/>
        <xdr:cNvCxnSpPr/>
      </xdr:nvCxnSpPr>
      <xdr:spPr>
        <a:xfrm flipV="1">
          <a:off x="10475595" y="5426456"/>
          <a:ext cx="1270" cy="125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168292</xdr:rowOff>
    </xdr:from>
    <xdr:ext cx="378565" cy="259045"/>
    <xdr:sp macro="" textlink="">
      <xdr:nvSpPr>
        <xdr:cNvPr id="284" name="労働費最小値テキスト"/>
        <xdr:cNvSpPr txBox="1"/>
      </xdr:nvSpPr>
      <xdr:spPr>
        <a:xfrm>
          <a:off x="10528300"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15</xdr:col>
      <xdr:colOff>92075</xdr:colOff>
      <xdr:row>38</xdr:row>
      <xdr:rowOff>164465</xdr:rowOff>
    </xdr:from>
    <xdr:to>
      <xdr:col>15</xdr:col>
      <xdr:colOff>269875</xdr:colOff>
      <xdr:row>38</xdr:row>
      <xdr:rowOff>164465</xdr:rowOff>
    </xdr:to>
    <xdr:cxnSp macro="">
      <xdr:nvCxnSpPr>
        <xdr:cNvPr id="285" name="直線コネクタ 284"/>
        <xdr:cNvCxnSpPr/>
      </xdr:nvCxnSpPr>
      <xdr:spPr>
        <a:xfrm>
          <a:off x="10388600" y="667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58183</xdr:rowOff>
    </xdr:from>
    <xdr:ext cx="469744" cy="259045"/>
    <xdr:sp macro="" textlink="">
      <xdr:nvSpPr>
        <xdr:cNvPr id="286" name="労働費最大値テキスト"/>
        <xdr:cNvSpPr txBox="1"/>
      </xdr:nvSpPr>
      <xdr:spPr>
        <a:xfrm>
          <a:off x="10528300" y="52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3,424</a:t>
          </a:r>
          <a:endParaRPr kumimoji="1" lang="ja-JP" altLang="en-US" sz="1000" b="1">
            <a:latin typeface="ＭＳ Ｐゴシック"/>
          </a:endParaRPr>
        </a:p>
      </xdr:txBody>
    </xdr:sp>
    <xdr:clientData/>
  </xdr:oneCellAnchor>
  <xdr:twoCellAnchor>
    <xdr:from>
      <xdr:col>15</xdr:col>
      <xdr:colOff>92075</xdr:colOff>
      <xdr:row>31</xdr:row>
      <xdr:rowOff>111506</xdr:rowOff>
    </xdr:from>
    <xdr:to>
      <xdr:col>15</xdr:col>
      <xdr:colOff>269875</xdr:colOff>
      <xdr:row>31</xdr:row>
      <xdr:rowOff>111506</xdr:rowOff>
    </xdr:to>
    <xdr:cxnSp macro="">
      <xdr:nvCxnSpPr>
        <xdr:cNvPr id="287" name="直線コネクタ 286"/>
        <xdr:cNvCxnSpPr/>
      </xdr:nvCxnSpPr>
      <xdr:spPr>
        <a:xfrm>
          <a:off x="10388600" y="542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159512</xdr:rowOff>
    </xdr:from>
    <xdr:to>
      <xdr:col>15</xdr:col>
      <xdr:colOff>180975</xdr:colOff>
      <xdr:row>38</xdr:row>
      <xdr:rowOff>7874</xdr:rowOff>
    </xdr:to>
    <xdr:cxnSp macro="">
      <xdr:nvCxnSpPr>
        <xdr:cNvPr id="288" name="直線コネクタ 287"/>
        <xdr:cNvCxnSpPr/>
      </xdr:nvCxnSpPr>
      <xdr:spPr>
        <a:xfrm>
          <a:off x="9639300" y="6503162"/>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50055</xdr:rowOff>
    </xdr:from>
    <xdr:ext cx="378565" cy="259045"/>
    <xdr:sp macro="" textlink="">
      <xdr:nvSpPr>
        <xdr:cNvPr id="289"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27178</xdr:rowOff>
    </xdr:from>
    <xdr:to>
      <xdr:col>15</xdr:col>
      <xdr:colOff>231775</xdr:colOff>
      <xdr:row>37</xdr:row>
      <xdr:rowOff>128778</xdr:rowOff>
    </xdr:to>
    <xdr:sp macro="" textlink="">
      <xdr:nvSpPr>
        <xdr:cNvPr id="290" name="フローチャート : 判断 289"/>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159512</xdr:rowOff>
    </xdr:from>
    <xdr:to>
      <xdr:col>14</xdr:col>
      <xdr:colOff>28575</xdr:colOff>
      <xdr:row>38</xdr:row>
      <xdr:rowOff>5207</xdr:rowOff>
    </xdr:to>
    <xdr:cxnSp macro="">
      <xdr:nvCxnSpPr>
        <xdr:cNvPr id="291" name="直線コネクタ 290"/>
        <xdr:cNvCxnSpPr/>
      </xdr:nvCxnSpPr>
      <xdr:spPr>
        <a:xfrm flipV="1">
          <a:off x="8750300" y="650316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53848</xdr:rowOff>
    </xdr:from>
    <xdr:to>
      <xdr:col>14</xdr:col>
      <xdr:colOff>79375</xdr:colOff>
      <xdr:row>37</xdr:row>
      <xdr:rowOff>155448</xdr:rowOff>
    </xdr:to>
    <xdr:sp macro="" textlink="">
      <xdr:nvSpPr>
        <xdr:cNvPr id="292" name="フローチャート : 判断 291"/>
        <xdr:cNvSpPr/>
      </xdr:nvSpPr>
      <xdr:spPr>
        <a:xfrm>
          <a:off x="9588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525</xdr:rowOff>
    </xdr:from>
    <xdr:ext cx="378565" cy="259045"/>
    <xdr:sp macro="" textlink="">
      <xdr:nvSpPr>
        <xdr:cNvPr id="293" name="テキスト ボックス 292"/>
        <xdr:cNvSpPr txBox="1"/>
      </xdr:nvSpPr>
      <xdr:spPr>
        <a:xfrm>
          <a:off x="9450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161798</xdr:rowOff>
    </xdr:from>
    <xdr:to>
      <xdr:col>12</xdr:col>
      <xdr:colOff>511175</xdr:colOff>
      <xdr:row>38</xdr:row>
      <xdr:rowOff>5207</xdr:rowOff>
    </xdr:to>
    <xdr:cxnSp macro="">
      <xdr:nvCxnSpPr>
        <xdr:cNvPr id="294" name="直線コネクタ 293"/>
        <xdr:cNvCxnSpPr/>
      </xdr:nvCxnSpPr>
      <xdr:spPr>
        <a:xfrm>
          <a:off x="7861300" y="650544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27559</xdr:rowOff>
    </xdr:from>
    <xdr:to>
      <xdr:col>12</xdr:col>
      <xdr:colOff>561975</xdr:colOff>
      <xdr:row>37</xdr:row>
      <xdr:rowOff>129159</xdr:rowOff>
    </xdr:to>
    <xdr:sp macro="" textlink="">
      <xdr:nvSpPr>
        <xdr:cNvPr id="295" name="フローチャート : 判断 294"/>
        <xdr:cNvSpPr/>
      </xdr:nvSpPr>
      <xdr:spPr>
        <a:xfrm>
          <a:off x="8699500" y="63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145686</xdr:rowOff>
    </xdr:from>
    <xdr:ext cx="378565" cy="259045"/>
    <xdr:sp macro="" textlink="">
      <xdr:nvSpPr>
        <xdr:cNvPr id="296" name="テキスト ボックス 295"/>
        <xdr:cNvSpPr txBox="1"/>
      </xdr:nvSpPr>
      <xdr:spPr>
        <a:xfrm>
          <a:off x="8561017" y="614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148844</xdr:rowOff>
    </xdr:from>
    <xdr:to>
      <xdr:col>11</xdr:col>
      <xdr:colOff>307975</xdr:colOff>
      <xdr:row>37</xdr:row>
      <xdr:rowOff>161798</xdr:rowOff>
    </xdr:to>
    <xdr:cxnSp macro="">
      <xdr:nvCxnSpPr>
        <xdr:cNvPr id="297" name="直線コネクタ 296"/>
        <xdr:cNvCxnSpPr/>
      </xdr:nvCxnSpPr>
      <xdr:spPr>
        <a:xfrm>
          <a:off x="6972300" y="649249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170434</xdr:rowOff>
    </xdr:from>
    <xdr:to>
      <xdr:col>11</xdr:col>
      <xdr:colOff>358775</xdr:colOff>
      <xdr:row>37</xdr:row>
      <xdr:rowOff>100584</xdr:rowOff>
    </xdr:to>
    <xdr:sp macro="" textlink="">
      <xdr:nvSpPr>
        <xdr:cNvPr id="298" name="フローチャート : 判断 297"/>
        <xdr:cNvSpPr/>
      </xdr:nvSpPr>
      <xdr:spPr>
        <a:xfrm>
          <a:off x="7810500" y="63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117111</xdr:rowOff>
    </xdr:from>
    <xdr:ext cx="378565" cy="259045"/>
    <xdr:sp macro="" textlink="">
      <xdr:nvSpPr>
        <xdr:cNvPr id="299" name="テキスト ボックス 298"/>
        <xdr:cNvSpPr txBox="1"/>
      </xdr:nvSpPr>
      <xdr:spPr>
        <a:xfrm>
          <a:off x="7672017" y="611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72517</xdr:rowOff>
    </xdr:from>
    <xdr:to>
      <xdr:col>10</xdr:col>
      <xdr:colOff>155575</xdr:colOff>
      <xdr:row>37</xdr:row>
      <xdr:rowOff>2667</xdr:rowOff>
    </xdr:to>
    <xdr:sp macro="" textlink="">
      <xdr:nvSpPr>
        <xdr:cNvPr id="300" name="フローチャート : 判断 299"/>
        <xdr:cNvSpPr/>
      </xdr:nvSpPr>
      <xdr:spPr>
        <a:xfrm>
          <a:off x="6921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19194</xdr:rowOff>
    </xdr:from>
    <xdr:ext cx="469744" cy="259045"/>
    <xdr:sp macro="" textlink="">
      <xdr:nvSpPr>
        <xdr:cNvPr id="301" name="テキスト ボックス 300"/>
        <xdr:cNvSpPr txBox="1"/>
      </xdr:nvSpPr>
      <xdr:spPr>
        <a:xfrm>
          <a:off x="6737427"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128524</xdr:rowOff>
    </xdr:from>
    <xdr:to>
      <xdr:col>15</xdr:col>
      <xdr:colOff>231775</xdr:colOff>
      <xdr:row>38</xdr:row>
      <xdr:rowOff>58674</xdr:rowOff>
    </xdr:to>
    <xdr:sp macro="" textlink="">
      <xdr:nvSpPr>
        <xdr:cNvPr id="307" name="円/楕円 306"/>
        <xdr:cNvSpPr/>
      </xdr:nvSpPr>
      <xdr:spPr>
        <a:xfrm>
          <a:off x="104267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106951</xdr:rowOff>
    </xdr:from>
    <xdr:ext cx="378565" cy="259045"/>
    <xdr:sp macro="" textlink="">
      <xdr:nvSpPr>
        <xdr:cNvPr id="308" name="労働費該当値テキスト"/>
        <xdr:cNvSpPr txBox="1"/>
      </xdr:nvSpPr>
      <xdr:spPr>
        <a:xfrm>
          <a:off x="10528300" y="645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108712</xdr:rowOff>
    </xdr:from>
    <xdr:to>
      <xdr:col>14</xdr:col>
      <xdr:colOff>79375</xdr:colOff>
      <xdr:row>38</xdr:row>
      <xdr:rowOff>38862</xdr:rowOff>
    </xdr:to>
    <xdr:sp macro="" textlink="">
      <xdr:nvSpPr>
        <xdr:cNvPr id="309" name="円/楕円 308"/>
        <xdr:cNvSpPr/>
      </xdr:nvSpPr>
      <xdr:spPr>
        <a:xfrm>
          <a:off x="9588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29989</xdr:rowOff>
    </xdr:from>
    <xdr:ext cx="378565" cy="259045"/>
    <xdr:sp macro="" textlink="">
      <xdr:nvSpPr>
        <xdr:cNvPr id="310" name="テキスト ボックス 309"/>
        <xdr:cNvSpPr txBox="1"/>
      </xdr:nvSpPr>
      <xdr:spPr>
        <a:xfrm>
          <a:off x="9450017" y="654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125857</xdr:rowOff>
    </xdr:from>
    <xdr:to>
      <xdr:col>12</xdr:col>
      <xdr:colOff>561975</xdr:colOff>
      <xdr:row>38</xdr:row>
      <xdr:rowOff>56007</xdr:rowOff>
    </xdr:to>
    <xdr:sp macro="" textlink="">
      <xdr:nvSpPr>
        <xdr:cNvPr id="311" name="円/楕円 310"/>
        <xdr:cNvSpPr/>
      </xdr:nvSpPr>
      <xdr:spPr>
        <a:xfrm>
          <a:off x="8699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47134</xdr:rowOff>
    </xdr:from>
    <xdr:ext cx="378565" cy="259045"/>
    <xdr:sp macro="" textlink="">
      <xdr:nvSpPr>
        <xdr:cNvPr id="312" name="テキスト ボックス 311"/>
        <xdr:cNvSpPr txBox="1"/>
      </xdr:nvSpPr>
      <xdr:spPr>
        <a:xfrm>
          <a:off x="8561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110998</xdr:rowOff>
    </xdr:from>
    <xdr:to>
      <xdr:col>11</xdr:col>
      <xdr:colOff>358775</xdr:colOff>
      <xdr:row>38</xdr:row>
      <xdr:rowOff>41148</xdr:rowOff>
    </xdr:to>
    <xdr:sp macro="" textlink="">
      <xdr:nvSpPr>
        <xdr:cNvPr id="313" name="円/楕円 312"/>
        <xdr:cNvSpPr/>
      </xdr:nvSpPr>
      <xdr:spPr>
        <a:xfrm>
          <a:off x="7810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32275</xdr:rowOff>
    </xdr:from>
    <xdr:ext cx="378565" cy="259045"/>
    <xdr:sp macro="" textlink="">
      <xdr:nvSpPr>
        <xdr:cNvPr id="314" name="テキスト ボックス 313"/>
        <xdr:cNvSpPr txBox="1"/>
      </xdr:nvSpPr>
      <xdr:spPr>
        <a:xfrm>
          <a:off x="7672017" y="6547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98044</xdr:rowOff>
    </xdr:from>
    <xdr:to>
      <xdr:col>10</xdr:col>
      <xdr:colOff>155575</xdr:colOff>
      <xdr:row>38</xdr:row>
      <xdr:rowOff>28194</xdr:rowOff>
    </xdr:to>
    <xdr:sp macro="" textlink="">
      <xdr:nvSpPr>
        <xdr:cNvPr id="315" name="円/楕円 314"/>
        <xdr:cNvSpPr/>
      </xdr:nvSpPr>
      <xdr:spPr>
        <a:xfrm>
          <a:off x="6921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19321</xdr:rowOff>
    </xdr:from>
    <xdr:ext cx="378565" cy="259045"/>
    <xdr:sp macro="" textlink="">
      <xdr:nvSpPr>
        <xdr:cNvPr id="316" name="テキスト ボックス 315"/>
        <xdr:cNvSpPr txBox="1"/>
      </xdr:nvSpPr>
      <xdr:spPr>
        <a:xfrm>
          <a:off x="6783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144434</xdr:rowOff>
    </xdr:from>
    <xdr:ext cx="377026" cy="259045"/>
    <xdr:sp macro="" textlink="">
      <xdr:nvSpPr>
        <xdr:cNvPr id="330" name="テキスト ボックス 329"/>
        <xdr:cNvSpPr txBox="1"/>
      </xdr:nvSpPr>
      <xdr:spPr>
        <a:xfrm>
          <a:off x="6226974" y="9745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54</xdr:row>
      <xdr:rowOff>160762</xdr:rowOff>
    </xdr:from>
    <xdr:ext cx="377026" cy="259045"/>
    <xdr:sp macro="" textlink="">
      <xdr:nvSpPr>
        <xdr:cNvPr id="332" name="テキスト ボックス 331"/>
        <xdr:cNvSpPr txBox="1"/>
      </xdr:nvSpPr>
      <xdr:spPr>
        <a:xfrm>
          <a:off x="6226974" y="9419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5642</xdr:rowOff>
    </xdr:from>
    <xdr:ext cx="377026" cy="259045"/>
    <xdr:sp macro="" textlink="">
      <xdr:nvSpPr>
        <xdr:cNvPr id="334" name="テキスト ボックス 333"/>
        <xdr:cNvSpPr txBox="1"/>
      </xdr:nvSpPr>
      <xdr:spPr>
        <a:xfrm>
          <a:off x="6226974" y="9092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21970</xdr:rowOff>
    </xdr:from>
    <xdr:ext cx="377026" cy="259045"/>
    <xdr:sp macro="" textlink="">
      <xdr:nvSpPr>
        <xdr:cNvPr id="336" name="テキスト ボックス 335"/>
        <xdr:cNvSpPr txBox="1"/>
      </xdr:nvSpPr>
      <xdr:spPr>
        <a:xfrm>
          <a:off x="6226974" y="8765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38299</xdr:rowOff>
    </xdr:from>
    <xdr:ext cx="377026" cy="259045"/>
    <xdr:sp macro="" textlink="">
      <xdr:nvSpPr>
        <xdr:cNvPr id="338" name="テキスト ボックス 337"/>
        <xdr:cNvSpPr txBox="1"/>
      </xdr:nvSpPr>
      <xdr:spPr>
        <a:xfrm>
          <a:off x="6226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28666</xdr:rowOff>
    </xdr:from>
    <xdr:to>
      <xdr:col>15</xdr:col>
      <xdr:colOff>180340</xdr:colOff>
      <xdr:row>59</xdr:row>
      <xdr:rowOff>98878</xdr:rowOff>
    </xdr:to>
    <xdr:cxnSp macro="">
      <xdr:nvCxnSpPr>
        <xdr:cNvPr id="342" name="直線コネクタ 341"/>
        <xdr:cNvCxnSpPr/>
      </xdr:nvCxnSpPr>
      <xdr:spPr>
        <a:xfrm flipV="1">
          <a:off x="10475595" y="8601166"/>
          <a:ext cx="127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102705</xdr:rowOff>
    </xdr:from>
    <xdr:ext cx="249299" cy="259045"/>
    <xdr:sp macro="" textlink="">
      <xdr:nvSpPr>
        <xdr:cNvPr id="343" name="農林水産業費最小値テキスト"/>
        <xdr:cNvSpPr txBox="1"/>
      </xdr:nvSpPr>
      <xdr:spPr>
        <a:xfrm>
          <a:off x="10528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98878</xdr:rowOff>
    </xdr:from>
    <xdr:to>
      <xdr:col>15</xdr:col>
      <xdr:colOff>269875</xdr:colOff>
      <xdr:row>59</xdr:row>
      <xdr:rowOff>98878</xdr:rowOff>
    </xdr:to>
    <xdr:cxnSp macro="">
      <xdr:nvCxnSpPr>
        <xdr:cNvPr id="344" name="直線コネクタ 343"/>
        <xdr:cNvCxnSpPr/>
      </xdr:nvCxnSpPr>
      <xdr:spPr>
        <a:xfrm>
          <a:off x="10388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146793</xdr:rowOff>
    </xdr:from>
    <xdr:ext cx="378565" cy="259045"/>
    <xdr:sp macro="" textlink="">
      <xdr:nvSpPr>
        <xdr:cNvPr id="345" name="農林水産業費最大値テキスト"/>
        <xdr:cNvSpPr txBox="1"/>
      </xdr:nvSpPr>
      <xdr:spPr>
        <a:xfrm>
          <a:off x="10528300" y="837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15</xdr:col>
      <xdr:colOff>92075</xdr:colOff>
      <xdr:row>50</xdr:row>
      <xdr:rowOff>28666</xdr:rowOff>
    </xdr:from>
    <xdr:to>
      <xdr:col>15</xdr:col>
      <xdr:colOff>269875</xdr:colOff>
      <xdr:row>50</xdr:row>
      <xdr:rowOff>28666</xdr:rowOff>
    </xdr:to>
    <xdr:cxnSp macro="">
      <xdr:nvCxnSpPr>
        <xdr:cNvPr id="346" name="直線コネクタ 345"/>
        <xdr:cNvCxnSpPr/>
      </xdr:nvCxnSpPr>
      <xdr:spPr>
        <a:xfrm>
          <a:off x="10388600" y="8601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98878</xdr:rowOff>
    </xdr:from>
    <xdr:to>
      <xdr:col>15</xdr:col>
      <xdr:colOff>180975</xdr:colOff>
      <xdr:row>59</xdr:row>
      <xdr:rowOff>98878</xdr:rowOff>
    </xdr:to>
    <xdr:cxnSp macro="">
      <xdr:nvCxnSpPr>
        <xdr:cNvPr id="347" name="直線コネクタ 346"/>
        <xdr:cNvCxnSpPr/>
      </xdr:nvCxnSpPr>
      <xdr:spPr>
        <a:xfrm>
          <a:off x="9639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18704</xdr:rowOff>
    </xdr:from>
    <xdr:ext cx="378565" cy="259045"/>
    <xdr:sp macro="" textlink="">
      <xdr:nvSpPr>
        <xdr:cNvPr id="348" name="農林水産業費平均値テキスト"/>
        <xdr:cNvSpPr txBox="1"/>
      </xdr:nvSpPr>
      <xdr:spPr>
        <a:xfrm>
          <a:off x="10528300" y="96199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167277</xdr:rowOff>
    </xdr:from>
    <xdr:to>
      <xdr:col>15</xdr:col>
      <xdr:colOff>231775</xdr:colOff>
      <xdr:row>57</xdr:row>
      <xdr:rowOff>97427</xdr:rowOff>
    </xdr:to>
    <xdr:sp macro="" textlink="">
      <xdr:nvSpPr>
        <xdr:cNvPr id="349" name="フローチャート : 判断 348"/>
        <xdr:cNvSpPr/>
      </xdr:nvSpPr>
      <xdr:spPr>
        <a:xfrm>
          <a:off x="10426700" y="97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98878</xdr:rowOff>
    </xdr:from>
    <xdr:to>
      <xdr:col>14</xdr:col>
      <xdr:colOff>28575</xdr:colOff>
      <xdr:row>59</xdr:row>
      <xdr:rowOff>98878</xdr:rowOff>
    </xdr:to>
    <xdr:cxnSp macro="">
      <xdr:nvCxnSpPr>
        <xdr:cNvPr id="350" name="直線コネクタ 349"/>
        <xdr:cNvCxnSpPr/>
      </xdr:nvCxnSpPr>
      <xdr:spPr>
        <a:xfrm>
          <a:off x="8750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5624</xdr:rowOff>
    </xdr:from>
    <xdr:to>
      <xdr:col>14</xdr:col>
      <xdr:colOff>79375</xdr:colOff>
      <xdr:row>57</xdr:row>
      <xdr:rowOff>107224</xdr:rowOff>
    </xdr:to>
    <xdr:sp macro="" textlink="">
      <xdr:nvSpPr>
        <xdr:cNvPr id="351" name="フローチャート : 判断 350"/>
        <xdr:cNvSpPr/>
      </xdr:nvSpPr>
      <xdr:spPr>
        <a:xfrm>
          <a:off x="9588500" y="977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55</xdr:row>
      <xdr:rowOff>123751</xdr:rowOff>
    </xdr:from>
    <xdr:ext cx="378565" cy="259045"/>
    <xdr:sp macro="" textlink="">
      <xdr:nvSpPr>
        <xdr:cNvPr id="352" name="テキスト ボックス 351"/>
        <xdr:cNvSpPr txBox="1"/>
      </xdr:nvSpPr>
      <xdr:spPr>
        <a:xfrm>
          <a:off x="9450017" y="955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98878</xdr:rowOff>
    </xdr:from>
    <xdr:to>
      <xdr:col>12</xdr:col>
      <xdr:colOff>511175</xdr:colOff>
      <xdr:row>59</xdr:row>
      <xdr:rowOff>98878</xdr:rowOff>
    </xdr:to>
    <xdr:cxnSp macro="">
      <xdr:nvCxnSpPr>
        <xdr:cNvPr id="353" name="直線コネクタ 352"/>
        <xdr:cNvCxnSpPr/>
      </xdr:nvCxnSpPr>
      <xdr:spPr>
        <a:xfrm>
          <a:off x="7861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157480</xdr:rowOff>
    </xdr:from>
    <xdr:to>
      <xdr:col>12</xdr:col>
      <xdr:colOff>561975</xdr:colOff>
      <xdr:row>57</xdr:row>
      <xdr:rowOff>87630</xdr:rowOff>
    </xdr:to>
    <xdr:sp macro="" textlink="">
      <xdr:nvSpPr>
        <xdr:cNvPr id="354" name="フローチャート : 判断 353"/>
        <xdr:cNvSpPr/>
      </xdr:nvSpPr>
      <xdr:spPr>
        <a:xfrm>
          <a:off x="869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104157</xdr:rowOff>
    </xdr:from>
    <xdr:ext cx="378565" cy="259045"/>
    <xdr:sp macro="" textlink="">
      <xdr:nvSpPr>
        <xdr:cNvPr id="355" name="テキスト ボックス 354"/>
        <xdr:cNvSpPr txBox="1"/>
      </xdr:nvSpPr>
      <xdr:spPr>
        <a:xfrm>
          <a:off x="8561017" y="953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98878</xdr:rowOff>
    </xdr:from>
    <xdr:to>
      <xdr:col>11</xdr:col>
      <xdr:colOff>307975</xdr:colOff>
      <xdr:row>59</xdr:row>
      <xdr:rowOff>98878</xdr:rowOff>
    </xdr:to>
    <xdr:cxnSp macro="">
      <xdr:nvCxnSpPr>
        <xdr:cNvPr id="356" name="直線コネクタ 355"/>
        <xdr:cNvCxnSpPr/>
      </xdr:nvCxnSpPr>
      <xdr:spPr>
        <a:xfrm>
          <a:off x="697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38281</xdr:rowOff>
    </xdr:from>
    <xdr:to>
      <xdr:col>11</xdr:col>
      <xdr:colOff>358775</xdr:colOff>
      <xdr:row>57</xdr:row>
      <xdr:rowOff>139881</xdr:rowOff>
    </xdr:to>
    <xdr:sp macro="" textlink="">
      <xdr:nvSpPr>
        <xdr:cNvPr id="357" name="フローチャート : 判断 356"/>
        <xdr:cNvSpPr/>
      </xdr:nvSpPr>
      <xdr:spPr>
        <a:xfrm>
          <a:off x="7810500" y="981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156408</xdr:rowOff>
    </xdr:from>
    <xdr:ext cx="378565" cy="259045"/>
    <xdr:sp macro="" textlink="">
      <xdr:nvSpPr>
        <xdr:cNvPr id="358" name="テキスト ボックス 357"/>
        <xdr:cNvSpPr txBox="1"/>
      </xdr:nvSpPr>
      <xdr:spPr>
        <a:xfrm>
          <a:off x="7672017" y="958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44813</xdr:rowOff>
    </xdr:from>
    <xdr:to>
      <xdr:col>10</xdr:col>
      <xdr:colOff>155575</xdr:colOff>
      <xdr:row>57</xdr:row>
      <xdr:rowOff>146413</xdr:rowOff>
    </xdr:to>
    <xdr:sp macro="" textlink="">
      <xdr:nvSpPr>
        <xdr:cNvPr id="359" name="フローチャート : 判断 358"/>
        <xdr:cNvSpPr/>
      </xdr:nvSpPr>
      <xdr:spPr>
        <a:xfrm>
          <a:off x="6921500" y="98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55</xdr:row>
      <xdr:rowOff>162940</xdr:rowOff>
    </xdr:from>
    <xdr:ext cx="378565" cy="259045"/>
    <xdr:sp macro="" textlink="">
      <xdr:nvSpPr>
        <xdr:cNvPr id="360" name="テキスト ボックス 359"/>
        <xdr:cNvSpPr txBox="1"/>
      </xdr:nvSpPr>
      <xdr:spPr>
        <a:xfrm>
          <a:off x="6783017" y="95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48078</xdr:rowOff>
    </xdr:from>
    <xdr:to>
      <xdr:col>15</xdr:col>
      <xdr:colOff>231775</xdr:colOff>
      <xdr:row>59</xdr:row>
      <xdr:rowOff>149678</xdr:rowOff>
    </xdr:to>
    <xdr:sp macro="" textlink="">
      <xdr:nvSpPr>
        <xdr:cNvPr id="366" name="円/楕円 365"/>
        <xdr:cNvSpPr/>
      </xdr:nvSpPr>
      <xdr:spPr>
        <a:xfrm>
          <a:off x="10426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134455</xdr:rowOff>
    </xdr:from>
    <xdr:ext cx="249299" cy="259045"/>
    <xdr:sp macro="" textlink="">
      <xdr:nvSpPr>
        <xdr:cNvPr id="367" name="農林水産業費該当値テキスト"/>
        <xdr:cNvSpPr txBox="1"/>
      </xdr:nvSpPr>
      <xdr:spPr>
        <a:xfrm>
          <a:off x="10528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48078</xdr:rowOff>
    </xdr:from>
    <xdr:to>
      <xdr:col>14</xdr:col>
      <xdr:colOff>79375</xdr:colOff>
      <xdr:row>59</xdr:row>
      <xdr:rowOff>149678</xdr:rowOff>
    </xdr:to>
    <xdr:sp macro="" textlink="">
      <xdr:nvSpPr>
        <xdr:cNvPr id="368" name="円/楕円 367"/>
        <xdr:cNvSpPr/>
      </xdr:nvSpPr>
      <xdr:spPr>
        <a:xfrm>
          <a:off x="9588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59</xdr:row>
      <xdr:rowOff>140805</xdr:rowOff>
    </xdr:from>
    <xdr:ext cx="249299" cy="259045"/>
    <xdr:sp macro="" textlink="">
      <xdr:nvSpPr>
        <xdr:cNvPr id="369" name="テキスト ボックス 368"/>
        <xdr:cNvSpPr txBox="1"/>
      </xdr:nvSpPr>
      <xdr:spPr>
        <a:xfrm>
          <a:off x="9514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48078</xdr:rowOff>
    </xdr:from>
    <xdr:to>
      <xdr:col>12</xdr:col>
      <xdr:colOff>561975</xdr:colOff>
      <xdr:row>59</xdr:row>
      <xdr:rowOff>149678</xdr:rowOff>
    </xdr:to>
    <xdr:sp macro="" textlink="">
      <xdr:nvSpPr>
        <xdr:cNvPr id="370" name="円/楕円 369"/>
        <xdr:cNvSpPr/>
      </xdr:nvSpPr>
      <xdr:spPr>
        <a:xfrm>
          <a:off x="8699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59</xdr:row>
      <xdr:rowOff>140805</xdr:rowOff>
    </xdr:from>
    <xdr:ext cx="249299" cy="259045"/>
    <xdr:sp macro="" textlink="">
      <xdr:nvSpPr>
        <xdr:cNvPr id="371" name="テキスト ボックス 370"/>
        <xdr:cNvSpPr txBox="1"/>
      </xdr:nvSpPr>
      <xdr:spPr>
        <a:xfrm>
          <a:off x="8625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48078</xdr:rowOff>
    </xdr:from>
    <xdr:to>
      <xdr:col>11</xdr:col>
      <xdr:colOff>358775</xdr:colOff>
      <xdr:row>59</xdr:row>
      <xdr:rowOff>149678</xdr:rowOff>
    </xdr:to>
    <xdr:sp macro="" textlink="">
      <xdr:nvSpPr>
        <xdr:cNvPr id="372" name="円/楕円 371"/>
        <xdr:cNvSpPr/>
      </xdr:nvSpPr>
      <xdr:spPr>
        <a:xfrm>
          <a:off x="781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59</xdr:row>
      <xdr:rowOff>140805</xdr:rowOff>
    </xdr:from>
    <xdr:ext cx="249299" cy="259045"/>
    <xdr:sp macro="" textlink="">
      <xdr:nvSpPr>
        <xdr:cNvPr id="373" name="テキスト ボックス 372"/>
        <xdr:cNvSpPr txBox="1"/>
      </xdr:nvSpPr>
      <xdr:spPr>
        <a:xfrm>
          <a:off x="773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48078</xdr:rowOff>
    </xdr:from>
    <xdr:to>
      <xdr:col>10</xdr:col>
      <xdr:colOff>155575</xdr:colOff>
      <xdr:row>59</xdr:row>
      <xdr:rowOff>149678</xdr:rowOff>
    </xdr:to>
    <xdr:sp macro="" textlink="">
      <xdr:nvSpPr>
        <xdr:cNvPr id="374" name="円/楕円 373"/>
        <xdr:cNvSpPr/>
      </xdr:nvSpPr>
      <xdr:spPr>
        <a:xfrm>
          <a:off x="692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59</xdr:row>
      <xdr:rowOff>140805</xdr:rowOff>
    </xdr:from>
    <xdr:ext cx="249299" cy="259045"/>
    <xdr:sp macro="" textlink="">
      <xdr:nvSpPr>
        <xdr:cNvPr id="375" name="テキスト ボックス 374"/>
        <xdr:cNvSpPr txBox="1"/>
      </xdr:nvSpPr>
      <xdr:spPr>
        <a:xfrm>
          <a:off x="684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154376</xdr:rowOff>
    </xdr:from>
    <xdr:to>
      <xdr:col>15</xdr:col>
      <xdr:colOff>180340</xdr:colOff>
      <xdr:row>78</xdr:row>
      <xdr:rowOff>60376</xdr:rowOff>
    </xdr:to>
    <xdr:cxnSp macro="">
      <xdr:nvCxnSpPr>
        <xdr:cNvPr id="397" name="直線コネクタ 396"/>
        <xdr:cNvCxnSpPr/>
      </xdr:nvCxnSpPr>
      <xdr:spPr>
        <a:xfrm flipV="1">
          <a:off x="10475595" y="12327326"/>
          <a:ext cx="1270" cy="110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64203</xdr:rowOff>
    </xdr:from>
    <xdr:ext cx="469744" cy="259045"/>
    <xdr:sp macro="" textlink="">
      <xdr:nvSpPr>
        <xdr:cNvPr id="398" name="商工費最小値テキスト"/>
        <xdr:cNvSpPr txBox="1"/>
      </xdr:nvSpPr>
      <xdr:spPr>
        <a:xfrm>
          <a:off x="10528300"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1,735</a:t>
          </a:r>
          <a:endParaRPr kumimoji="1" lang="ja-JP" altLang="en-US" sz="1000" b="1">
            <a:latin typeface="ＭＳ Ｐゴシック"/>
          </a:endParaRPr>
        </a:p>
      </xdr:txBody>
    </xdr:sp>
    <xdr:clientData/>
  </xdr:oneCellAnchor>
  <xdr:twoCellAnchor>
    <xdr:from>
      <xdr:col>15</xdr:col>
      <xdr:colOff>92075</xdr:colOff>
      <xdr:row>78</xdr:row>
      <xdr:rowOff>60376</xdr:rowOff>
    </xdr:from>
    <xdr:to>
      <xdr:col>15</xdr:col>
      <xdr:colOff>269875</xdr:colOff>
      <xdr:row>78</xdr:row>
      <xdr:rowOff>60376</xdr:rowOff>
    </xdr:to>
    <xdr:cxnSp macro="">
      <xdr:nvCxnSpPr>
        <xdr:cNvPr id="399" name="直線コネクタ 398"/>
        <xdr:cNvCxnSpPr/>
      </xdr:nvCxnSpPr>
      <xdr:spPr>
        <a:xfrm>
          <a:off x="10388600" y="134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101053</xdr:rowOff>
    </xdr:from>
    <xdr:ext cx="534377" cy="259045"/>
    <xdr:sp macro="" textlink="">
      <xdr:nvSpPr>
        <xdr:cNvPr id="400" name="商工費最大値テキスト"/>
        <xdr:cNvSpPr txBox="1"/>
      </xdr:nvSpPr>
      <xdr:spPr>
        <a:xfrm>
          <a:off x="10528300" y="121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25,929</a:t>
          </a:r>
          <a:endParaRPr kumimoji="1" lang="ja-JP" altLang="en-US" sz="1000" b="1">
            <a:latin typeface="ＭＳ Ｐゴシック"/>
          </a:endParaRPr>
        </a:p>
      </xdr:txBody>
    </xdr:sp>
    <xdr:clientData/>
  </xdr:oneCellAnchor>
  <xdr:twoCellAnchor>
    <xdr:from>
      <xdr:col>15</xdr:col>
      <xdr:colOff>92075</xdr:colOff>
      <xdr:row>71</xdr:row>
      <xdr:rowOff>154376</xdr:rowOff>
    </xdr:from>
    <xdr:to>
      <xdr:col>15</xdr:col>
      <xdr:colOff>269875</xdr:colOff>
      <xdr:row>71</xdr:row>
      <xdr:rowOff>154376</xdr:rowOff>
    </xdr:to>
    <xdr:cxnSp macro="">
      <xdr:nvCxnSpPr>
        <xdr:cNvPr id="401" name="直線コネクタ 400"/>
        <xdr:cNvCxnSpPr/>
      </xdr:nvCxnSpPr>
      <xdr:spPr>
        <a:xfrm>
          <a:off x="10388600" y="123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74823</xdr:rowOff>
    </xdr:from>
    <xdr:to>
      <xdr:col>15</xdr:col>
      <xdr:colOff>180975</xdr:colOff>
      <xdr:row>76</xdr:row>
      <xdr:rowOff>79395</xdr:rowOff>
    </xdr:to>
    <xdr:cxnSp macro="">
      <xdr:nvCxnSpPr>
        <xdr:cNvPr id="402" name="直線コネクタ 401"/>
        <xdr:cNvCxnSpPr/>
      </xdr:nvCxnSpPr>
      <xdr:spPr>
        <a:xfrm>
          <a:off x="9639300" y="1310502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33906</xdr:rowOff>
    </xdr:from>
    <xdr:ext cx="469744" cy="259045"/>
    <xdr:sp macro="" textlink="">
      <xdr:nvSpPr>
        <xdr:cNvPr id="403" name="商工費平均値テキスト"/>
        <xdr:cNvSpPr txBox="1"/>
      </xdr:nvSpPr>
      <xdr:spPr>
        <a:xfrm>
          <a:off x="10528300" y="1323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55479</xdr:rowOff>
    </xdr:from>
    <xdr:to>
      <xdr:col>15</xdr:col>
      <xdr:colOff>231775</xdr:colOff>
      <xdr:row>77</xdr:row>
      <xdr:rowOff>157079</xdr:rowOff>
    </xdr:to>
    <xdr:sp macro="" textlink="">
      <xdr:nvSpPr>
        <xdr:cNvPr id="404" name="フローチャート : 判断 403"/>
        <xdr:cNvSpPr/>
      </xdr:nvSpPr>
      <xdr:spPr>
        <a:xfrm>
          <a:off x="104267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74823</xdr:rowOff>
    </xdr:from>
    <xdr:to>
      <xdr:col>14</xdr:col>
      <xdr:colOff>28575</xdr:colOff>
      <xdr:row>76</xdr:row>
      <xdr:rowOff>84928</xdr:rowOff>
    </xdr:to>
    <xdr:cxnSp macro="">
      <xdr:nvCxnSpPr>
        <xdr:cNvPr id="405" name="直線コネクタ 404"/>
        <xdr:cNvCxnSpPr/>
      </xdr:nvCxnSpPr>
      <xdr:spPr>
        <a:xfrm flipV="1">
          <a:off x="8750300" y="13105023"/>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36230</xdr:rowOff>
    </xdr:from>
    <xdr:to>
      <xdr:col>14</xdr:col>
      <xdr:colOff>79375</xdr:colOff>
      <xdr:row>77</xdr:row>
      <xdr:rowOff>137830</xdr:rowOff>
    </xdr:to>
    <xdr:sp macro="" textlink="">
      <xdr:nvSpPr>
        <xdr:cNvPr id="406" name="フローチャート : 判断 405"/>
        <xdr:cNvSpPr/>
      </xdr:nvSpPr>
      <xdr:spPr>
        <a:xfrm>
          <a:off x="9588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128957</xdr:rowOff>
    </xdr:from>
    <xdr:ext cx="469744" cy="259045"/>
    <xdr:sp macro="" textlink="">
      <xdr:nvSpPr>
        <xdr:cNvPr id="407" name="テキスト ボックス 406"/>
        <xdr:cNvSpPr txBox="1"/>
      </xdr:nvSpPr>
      <xdr:spPr>
        <a:xfrm>
          <a:off x="9404427"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84928</xdr:rowOff>
    </xdr:from>
    <xdr:to>
      <xdr:col>12</xdr:col>
      <xdr:colOff>511175</xdr:colOff>
      <xdr:row>76</xdr:row>
      <xdr:rowOff>88447</xdr:rowOff>
    </xdr:to>
    <xdr:cxnSp macro="">
      <xdr:nvCxnSpPr>
        <xdr:cNvPr id="408" name="直線コネクタ 407"/>
        <xdr:cNvCxnSpPr/>
      </xdr:nvCxnSpPr>
      <xdr:spPr>
        <a:xfrm flipV="1">
          <a:off x="7861300" y="13115128"/>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49764</xdr:rowOff>
    </xdr:from>
    <xdr:to>
      <xdr:col>12</xdr:col>
      <xdr:colOff>561975</xdr:colOff>
      <xdr:row>77</xdr:row>
      <xdr:rowOff>151364</xdr:rowOff>
    </xdr:to>
    <xdr:sp macro="" textlink="">
      <xdr:nvSpPr>
        <xdr:cNvPr id="409" name="フローチャート : 判断 408"/>
        <xdr:cNvSpPr/>
      </xdr:nvSpPr>
      <xdr:spPr>
        <a:xfrm>
          <a:off x="8699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142491</xdr:rowOff>
    </xdr:from>
    <xdr:ext cx="469744" cy="259045"/>
    <xdr:sp macro="" textlink="">
      <xdr:nvSpPr>
        <xdr:cNvPr id="410" name="テキスト ボックス 409"/>
        <xdr:cNvSpPr txBox="1"/>
      </xdr:nvSpPr>
      <xdr:spPr>
        <a:xfrm>
          <a:off x="8515427"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88447</xdr:rowOff>
    </xdr:from>
    <xdr:to>
      <xdr:col>11</xdr:col>
      <xdr:colOff>307975</xdr:colOff>
      <xdr:row>76</xdr:row>
      <xdr:rowOff>92151</xdr:rowOff>
    </xdr:to>
    <xdr:cxnSp macro="">
      <xdr:nvCxnSpPr>
        <xdr:cNvPr id="411" name="直線コネクタ 410"/>
        <xdr:cNvCxnSpPr/>
      </xdr:nvCxnSpPr>
      <xdr:spPr>
        <a:xfrm flipV="1">
          <a:off x="6972300" y="13118647"/>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42357</xdr:rowOff>
    </xdr:from>
    <xdr:to>
      <xdr:col>11</xdr:col>
      <xdr:colOff>358775</xdr:colOff>
      <xdr:row>77</xdr:row>
      <xdr:rowOff>143957</xdr:rowOff>
    </xdr:to>
    <xdr:sp macro="" textlink="">
      <xdr:nvSpPr>
        <xdr:cNvPr id="412" name="フローチャート : 判断 411"/>
        <xdr:cNvSpPr/>
      </xdr:nvSpPr>
      <xdr:spPr>
        <a:xfrm>
          <a:off x="7810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135084</xdr:rowOff>
    </xdr:from>
    <xdr:ext cx="469744" cy="259045"/>
    <xdr:sp macro="" textlink="">
      <xdr:nvSpPr>
        <xdr:cNvPr id="413" name="テキスト ボックス 412"/>
        <xdr:cNvSpPr txBox="1"/>
      </xdr:nvSpPr>
      <xdr:spPr>
        <a:xfrm>
          <a:off x="7626427"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26904</xdr:rowOff>
    </xdr:from>
    <xdr:to>
      <xdr:col>10</xdr:col>
      <xdr:colOff>155575</xdr:colOff>
      <xdr:row>77</xdr:row>
      <xdr:rowOff>128504</xdr:rowOff>
    </xdr:to>
    <xdr:sp macro="" textlink="">
      <xdr:nvSpPr>
        <xdr:cNvPr id="414" name="フローチャート : 判断 413"/>
        <xdr:cNvSpPr/>
      </xdr:nvSpPr>
      <xdr:spPr>
        <a:xfrm>
          <a:off x="6921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119631</xdr:rowOff>
    </xdr:from>
    <xdr:ext cx="469744" cy="259045"/>
    <xdr:sp macro="" textlink="">
      <xdr:nvSpPr>
        <xdr:cNvPr id="415" name="テキスト ボックス 414"/>
        <xdr:cNvSpPr txBox="1"/>
      </xdr:nvSpPr>
      <xdr:spPr>
        <a:xfrm>
          <a:off x="6737427" y="133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28595</xdr:rowOff>
    </xdr:from>
    <xdr:to>
      <xdr:col>15</xdr:col>
      <xdr:colOff>231775</xdr:colOff>
      <xdr:row>76</xdr:row>
      <xdr:rowOff>130195</xdr:rowOff>
    </xdr:to>
    <xdr:sp macro="" textlink="">
      <xdr:nvSpPr>
        <xdr:cNvPr id="421" name="円/楕円 420"/>
        <xdr:cNvSpPr/>
      </xdr:nvSpPr>
      <xdr:spPr>
        <a:xfrm>
          <a:off x="10426700" y="130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51472</xdr:rowOff>
    </xdr:from>
    <xdr:ext cx="469744" cy="259045"/>
    <xdr:sp macro="" textlink="">
      <xdr:nvSpPr>
        <xdr:cNvPr id="422" name="商工費該当値テキスト"/>
        <xdr:cNvSpPr txBox="1"/>
      </xdr:nvSpPr>
      <xdr:spPr>
        <a:xfrm>
          <a:off x="10528300" y="1291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24023</xdr:rowOff>
    </xdr:from>
    <xdr:to>
      <xdr:col>14</xdr:col>
      <xdr:colOff>79375</xdr:colOff>
      <xdr:row>76</xdr:row>
      <xdr:rowOff>125623</xdr:rowOff>
    </xdr:to>
    <xdr:sp macro="" textlink="">
      <xdr:nvSpPr>
        <xdr:cNvPr id="423" name="円/楕円 422"/>
        <xdr:cNvSpPr/>
      </xdr:nvSpPr>
      <xdr:spPr>
        <a:xfrm>
          <a:off x="9588500" y="1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142150</xdr:rowOff>
    </xdr:from>
    <xdr:ext cx="469744" cy="259045"/>
    <xdr:sp macro="" textlink="">
      <xdr:nvSpPr>
        <xdr:cNvPr id="424" name="テキスト ボックス 423"/>
        <xdr:cNvSpPr txBox="1"/>
      </xdr:nvSpPr>
      <xdr:spPr>
        <a:xfrm>
          <a:off x="9404427" y="1282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34128</xdr:rowOff>
    </xdr:from>
    <xdr:to>
      <xdr:col>12</xdr:col>
      <xdr:colOff>561975</xdr:colOff>
      <xdr:row>76</xdr:row>
      <xdr:rowOff>135728</xdr:rowOff>
    </xdr:to>
    <xdr:sp macro="" textlink="">
      <xdr:nvSpPr>
        <xdr:cNvPr id="425" name="円/楕円 424"/>
        <xdr:cNvSpPr/>
      </xdr:nvSpPr>
      <xdr:spPr>
        <a:xfrm>
          <a:off x="8699500" y="130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152254</xdr:rowOff>
    </xdr:from>
    <xdr:ext cx="469744" cy="259045"/>
    <xdr:sp macro="" textlink="">
      <xdr:nvSpPr>
        <xdr:cNvPr id="426" name="テキスト ボックス 425"/>
        <xdr:cNvSpPr txBox="1"/>
      </xdr:nvSpPr>
      <xdr:spPr>
        <a:xfrm>
          <a:off x="8515427" y="1283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37647</xdr:rowOff>
    </xdr:from>
    <xdr:to>
      <xdr:col>11</xdr:col>
      <xdr:colOff>358775</xdr:colOff>
      <xdr:row>76</xdr:row>
      <xdr:rowOff>139247</xdr:rowOff>
    </xdr:to>
    <xdr:sp macro="" textlink="">
      <xdr:nvSpPr>
        <xdr:cNvPr id="427" name="円/楕円 426"/>
        <xdr:cNvSpPr/>
      </xdr:nvSpPr>
      <xdr:spPr>
        <a:xfrm>
          <a:off x="7810500" y="13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155775</xdr:rowOff>
    </xdr:from>
    <xdr:ext cx="469744" cy="259045"/>
    <xdr:sp macro="" textlink="">
      <xdr:nvSpPr>
        <xdr:cNvPr id="428" name="テキスト ボックス 427"/>
        <xdr:cNvSpPr txBox="1"/>
      </xdr:nvSpPr>
      <xdr:spPr>
        <a:xfrm>
          <a:off x="7626427" y="128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41351</xdr:rowOff>
    </xdr:from>
    <xdr:to>
      <xdr:col>10</xdr:col>
      <xdr:colOff>155575</xdr:colOff>
      <xdr:row>76</xdr:row>
      <xdr:rowOff>142951</xdr:rowOff>
    </xdr:to>
    <xdr:sp macro="" textlink="">
      <xdr:nvSpPr>
        <xdr:cNvPr id="429" name="円/楕円 428"/>
        <xdr:cNvSpPr/>
      </xdr:nvSpPr>
      <xdr:spPr>
        <a:xfrm>
          <a:off x="6921500" y="130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159478</xdr:rowOff>
    </xdr:from>
    <xdr:ext cx="469744" cy="259045"/>
    <xdr:sp macro="" textlink="">
      <xdr:nvSpPr>
        <xdr:cNvPr id="430" name="テキスト ボックス 429"/>
        <xdr:cNvSpPr txBox="1"/>
      </xdr:nvSpPr>
      <xdr:spPr>
        <a:xfrm>
          <a:off x="6737427" y="1284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116146</xdr:rowOff>
    </xdr:from>
    <xdr:to>
      <xdr:col>15</xdr:col>
      <xdr:colOff>180340</xdr:colOff>
      <xdr:row>98</xdr:row>
      <xdr:rowOff>84241</xdr:rowOff>
    </xdr:to>
    <xdr:cxnSp macro="">
      <xdr:nvCxnSpPr>
        <xdr:cNvPr id="454" name="直線コネクタ 453"/>
        <xdr:cNvCxnSpPr/>
      </xdr:nvCxnSpPr>
      <xdr:spPr>
        <a:xfrm flipV="1">
          <a:off x="10475595" y="15546646"/>
          <a:ext cx="1270" cy="133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88068</xdr:rowOff>
    </xdr:from>
    <xdr:ext cx="534377" cy="259045"/>
    <xdr:sp macro="" textlink="">
      <xdr:nvSpPr>
        <xdr:cNvPr id="455" name="土木費最小値テキスト"/>
        <xdr:cNvSpPr txBox="1"/>
      </xdr:nvSpPr>
      <xdr:spPr>
        <a:xfrm>
          <a:off x="10528300"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17,278</a:t>
          </a:r>
          <a:endParaRPr kumimoji="1" lang="ja-JP" altLang="en-US" sz="1000" b="1">
            <a:latin typeface="ＭＳ Ｐゴシック"/>
          </a:endParaRPr>
        </a:p>
      </xdr:txBody>
    </xdr:sp>
    <xdr:clientData/>
  </xdr:oneCellAnchor>
  <xdr:twoCellAnchor>
    <xdr:from>
      <xdr:col>15</xdr:col>
      <xdr:colOff>92075</xdr:colOff>
      <xdr:row>98</xdr:row>
      <xdr:rowOff>84241</xdr:rowOff>
    </xdr:from>
    <xdr:to>
      <xdr:col>15</xdr:col>
      <xdr:colOff>269875</xdr:colOff>
      <xdr:row>98</xdr:row>
      <xdr:rowOff>84241</xdr:rowOff>
    </xdr:to>
    <xdr:cxnSp macro="">
      <xdr:nvCxnSpPr>
        <xdr:cNvPr id="456" name="直線コネクタ 455"/>
        <xdr:cNvCxnSpPr/>
      </xdr:nvCxnSpPr>
      <xdr:spPr>
        <a:xfrm>
          <a:off x="10388600" y="1688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62823</xdr:rowOff>
    </xdr:from>
    <xdr:ext cx="599010" cy="259045"/>
    <xdr:sp macro="" textlink="">
      <xdr:nvSpPr>
        <xdr:cNvPr id="457" name="土木費最大値テキスト"/>
        <xdr:cNvSpPr txBox="1"/>
      </xdr:nvSpPr>
      <xdr:spPr>
        <a:xfrm>
          <a:off x="10528300" y="1532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193,091</a:t>
          </a:r>
          <a:endParaRPr kumimoji="1" lang="ja-JP" altLang="en-US" sz="1000" b="1">
            <a:latin typeface="ＭＳ Ｐゴシック"/>
          </a:endParaRPr>
        </a:p>
      </xdr:txBody>
    </xdr:sp>
    <xdr:clientData/>
  </xdr:oneCellAnchor>
  <xdr:twoCellAnchor>
    <xdr:from>
      <xdr:col>15</xdr:col>
      <xdr:colOff>92075</xdr:colOff>
      <xdr:row>90</xdr:row>
      <xdr:rowOff>116146</xdr:rowOff>
    </xdr:from>
    <xdr:to>
      <xdr:col>15</xdr:col>
      <xdr:colOff>269875</xdr:colOff>
      <xdr:row>90</xdr:row>
      <xdr:rowOff>116146</xdr:rowOff>
    </xdr:to>
    <xdr:cxnSp macro="">
      <xdr:nvCxnSpPr>
        <xdr:cNvPr id="458" name="直線コネクタ 457"/>
        <xdr:cNvCxnSpPr/>
      </xdr:nvCxnSpPr>
      <xdr:spPr>
        <a:xfrm>
          <a:off x="10388600" y="1554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114157</xdr:rowOff>
    </xdr:from>
    <xdr:to>
      <xdr:col>15</xdr:col>
      <xdr:colOff>180975</xdr:colOff>
      <xdr:row>98</xdr:row>
      <xdr:rowOff>9672</xdr:rowOff>
    </xdr:to>
    <xdr:cxnSp macro="">
      <xdr:nvCxnSpPr>
        <xdr:cNvPr id="459" name="直線コネクタ 458"/>
        <xdr:cNvCxnSpPr/>
      </xdr:nvCxnSpPr>
      <xdr:spPr>
        <a:xfrm flipV="1">
          <a:off x="9639300" y="16744807"/>
          <a:ext cx="838200" cy="6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57728</xdr:rowOff>
    </xdr:from>
    <xdr:ext cx="534377" cy="259045"/>
    <xdr:sp macro="" textlink="">
      <xdr:nvSpPr>
        <xdr:cNvPr id="460" name="土木費平均値テキスト"/>
        <xdr:cNvSpPr txBox="1"/>
      </xdr:nvSpPr>
      <xdr:spPr>
        <a:xfrm>
          <a:off x="10528300" y="1651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39,593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34851</xdr:rowOff>
    </xdr:from>
    <xdr:to>
      <xdr:col>15</xdr:col>
      <xdr:colOff>231775</xdr:colOff>
      <xdr:row>97</xdr:row>
      <xdr:rowOff>136451</xdr:rowOff>
    </xdr:to>
    <xdr:sp macro="" textlink="">
      <xdr:nvSpPr>
        <xdr:cNvPr id="461" name="フローチャート : 判断 460"/>
        <xdr:cNvSpPr/>
      </xdr:nvSpPr>
      <xdr:spPr>
        <a:xfrm>
          <a:off x="104267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9672</xdr:rowOff>
    </xdr:from>
    <xdr:to>
      <xdr:col>14</xdr:col>
      <xdr:colOff>28575</xdr:colOff>
      <xdr:row>98</xdr:row>
      <xdr:rowOff>19487</xdr:rowOff>
    </xdr:to>
    <xdr:cxnSp macro="">
      <xdr:nvCxnSpPr>
        <xdr:cNvPr id="462" name="直線コネクタ 461"/>
        <xdr:cNvCxnSpPr/>
      </xdr:nvCxnSpPr>
      <xdr:spPr>
        <a:xfrm flipV="1">
          <a:off x="8750300" y="16811772"/>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62032</xdr:rowOff>
    </xdr:from>
    <xdr:to>
      <xdr:col>14</xdr:col>
      <xdr:colOff>79375</xdr:colOff>
      <xdr:row>97</xdr:row>
      <xdr:rowOff>163632</xdr:rowOff>
    </xdr:to>
    <xdr:sp macro="" textlink="">
      <xdr:nvSpPr>
        <xdr:cNvPr id="463" name="フローチャート : 判断 462"/>
        <xdr:cNvSpPr/>
      </xdr:nvSpPr>
      <xdr:spPr>
        <a:xfrm>
          <a:off x="9588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8709</xdr:rowOff>
    </xdr:from>
    <xdr:ext cx="534377" cy="259045"/>
    <xdr:sp macro="" textlink="">
      <xdr:nvSpPr>
        <xdr:cNvPr id="464" name="テキスト ボックス 463"/>
        <xdr:cNvSpPr txBox="1"/>
      </xdr:nvSpPr>
      <xdr:spPr>
        <a:xfrm>
          <a:off x="9372111" y="1646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128332</xdr:rowOff>
    </xdr:from>
    <xdr:to>
      <xdr:col>12</xdr:col>
      <xdr:colOff>511175</xdr:colOff>
      <xdr:row>98</xdr:row>
      <xdr:rowOff>19487</xdr:rowOff>
    </xdr:to>
    <xdr:cxnSp macro="">
      <xdr:nvCxnSpPr>
        <xdr:cNvPr id="465" name="直線コネクタ 464"/>
        <xdr:cNvCxnSpPr/>
      </xdr:nvCxnSpPr>
      <xdr:spPr>
        <a:xfrm>
          <a:off x="7861300" y="16758982"/>
          <a:ext cx="889000" cy="6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63571</xdr:rowOff>
    </xdr:from>
    <xdr:to>
      <xdr:col>12</xdr:col>
      <xdr:colOff>561975</xdr:colOff>
      <xdr:row>97</xdr:row>
      <xdr:rowOff>165171</xdr:rowOff>
    </xdr:to>
    <xdr:sp macro="" textlink="">
      <xdr:nvSpPr>
        <xdr:cNvPr id="466" name="フローチャート : 判断 465"/>
        <xdr:cNvSpPr/>
      </xdr:nvSpPr>
      <xdr:spPr>
        <a:xfrm>
          <a:off x="8699500" y="166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10248</xdr:rowOff>
    </xdr:from>
    <xdr:ext cx="534377" cy="259045"/>
    <xdr:sp macro="" textlink="">
      <xdr:nvSpPr>
        <xdr:cNvPr id="467" name="テキスト ボックス 466"/>
        <xdr:cNvSpPr txBox="1"/>
      </xdr:nvSpPr>
      <xdr:spPr>
        <a:xfrm>
          <a:off x="8483111" y="164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128332</xdr:rowOff>
    </xdr:from>
    <xdr:to>
      <xdr:col>11</xdr:col>
      <xdr:colOff>307975</xdr:colOff>
      <xdr:row>98</xdr:row>
      <xdr:rowOff>46591</xdr:rowOff>
    </xdr:to>
    <xdr:cxnSp macro="">
      <xdr:nvCxnSpPr>
        <xdr:cNvPr id="468" name="直線コネクタ 467"/>
        <xdr:cNvCxnSpPr/>
      </xdr:nvCxnSpPr>
      <xdr:spPr>
        <a:xfrm flipV="1">
          <a:off x="6972300" y="16758982"/>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93731</xdr:rowOff>
    </xdr:from>
    <xdr:to>
      <xdr:col>11</xdr:col>
      <xdr:colOff>358775</xdr:colOff>
      <xdr:row>98</xdr:row>
      <xdr:rowOff>23881</xdr:rowOff>
    </xdr:to>
    <xdr:sp macro="" textlink="">
      <xdr:nvSpPr>
        <xdr:cNvPr id="469" name="フローチャート : 判断 468"/>
        <xdr:cNvSpPr/>
      </xdr:nvSpPr>
      <xdr:spPr>
        <a:xfrm>
          <a:off x="7810500" y="1672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15008</xdr:rowOff>
    </xdr:from>
    <xdr:ext cx="534377" cy="259045"/>
    <xdr:sp macro="" textlink="">
      <xdr:nvSpPr>
        <xdr:cNvPr id="470" name="テキスト ボックス 469"/>
        <xdr:cNvSpPr txBox="1"/>
      </xdr:nvSpPr>
      <xdr:spPr>
        <a:xfrm>
          <a:off x="7594111" y="1681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92001</xdr:rowOff>
    </xdr:from>
    <xdr:to>
      <xdr:col>10</xdr:col>
      <xdr:colOff>155575</xdr:colOff>
      <xdr:row>98</xdr:row>
      <xdr:rowOff>22151</xdr:rowOff>
    </xdr:to>
    <xdr:sp macro="" textlink="">
      <xdr:nvSpPr>
        <xdr:cNvPr id="471" name="フローチャート : 判断 470"/>
        <xdr:cNvSpPr/>
      </xdr:nvSpPr>
      <xdr:spPr>
        <a:xfrm>
          <a:off x="6921500" y="167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38678</xdr:rowOff>
    </xdr:from>
    <xdr:ext cx="534377" cy="259045"/>
    <xdr:sp macro="" textlink="">
      <xdr:nvSpPr>
        <xdr:cNvPr id="472" name="テキスト ボックス 471"/>
        <xdr:cNvSpPr txBox="1"/>
      </xdr:nvSpPr>
      <xdr:spPr>
        <a:xfrm>
          <a:off x="6705111" y="164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63357</xdr:rowOff>
    </xdr:from>
    <xdr:to>
      <xdr:col>15</xdr:col>
      <xdr:colOff>231775</xdr:colOff>
      <xdr:row>97</xdr:row>
      <xdr:rowOff>164957</xdr:rowOff>
    </xdr:to>
    <xdr:sp macro="" textlink="">
      <xdr:nvSpPr>
        <xdr:cNvPr id="478" name="円/楕円 477"/>
        <xdr:cNvSpPr/>
      </xdr:nvSpPr>
      <xdr:spPr>
        <a:xfrm>
          <a:off x="10426700" y="166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41784</xdr:rowOff>
    </xdr:from>
    <xdr:ext cx="534377" cy="259045"/>
    <xdr:sp macro="" textlink="">
      <xdr:nvSpPr>
        <xdr:cNvPr id="479" name="土木費該当値テキスト"/>
        <xdr:cNvSpPr txBox="1"/>
      </xdr:nvSpPr>
      <xdr:spPr>
        <a:xfrm>
          <a:off x="10528300" y="166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130322</xdr:rowOff>
    </xdr:from>
    <xdr:to>
      <xdr:col>14</xdr:col>
      <xdr:colOff>79375</xdr:colOff>
      <xdr:row>98</xdr:row>
      <xdr:rowOff>60472</xdr:rowOff>
    </xdr:to>
    <xdr:sp macro="" textlink="">
      <xdr:nvSpPr>
        <xdr:cNvPr id="480" name="円/楕円 479"/>
        <xdr:cNvSpPr/>
      </xdr:nvSpPr>
      <xdr:spPr>
        <a:xfrm>
          <a:off x="9588500" y="167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51599</xdr:rowOff>
    </xdr:from>
    <xdr:ext cx="534377" cy="259045"/>
    <xdr:sp macro="" textlink="">
      <xdr:nvSpPr>
        <xdr:cNvPr id="481" name="テキスト ボックス 480"/>
        <xdr:cNvSpPr txBox="1"/>
      </xdr:nvSpPr>
      <xdr:spPr>
        <a:xfrm>
          <a:off x="9372111" y="168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140137</xdr:rowOff>
    </xdr:from>
    <xdr:to>
      <xdr:col>12</xdr:col>
      <xdr:colOff>561975</xdr:colOff>
      <xdr:row>98</xdr:row>
      <xdr:rowOff>70287</xdr:rowOff>
    </xdr:to>
    <xdr:sp macro="" textlink="">
      <xdr:nvSpPr>
        <xdr:cNvPr id="482" name="円/楕円 481"/>
        <xdr:cNvSpPr/>
      </xdr:nvSpPr>
      <xdr:spPr>
        <a:xfrm>
          <a:off x="8699500" y="167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61414</xdr:rowOff>
    </xdr:from>
    <xdr:ext cx="534377" cy="259045"/>
    <xdr:sp macro="" textlink="">
      <xdr:nvSpPr>
        <xdr:cNvPr id="483" name="テキスト ボックス 482"/>
        <xdr:cNvSpPr txBox="1"/>
      </xdr:nvSpPr>
      <xdr:spPr>
        <a:xfrm>
          <a:off x="8483111" y="168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77532</xdr:rowOff>
    </xdr:from>
    <xdr:to>
      <xdr:col>11</xdr:col>
      <xdr:colOff>358775</xdr:colOff>
      <xdr:row>98</xdr:row>
      <xdr:rowOff>7682</xdr:rowOff>
    </xdr:to>
    <xdr:sp macro="" textlink="">
      <xdr:nvSpPr>
        <xdr:cNvPr id="484" name="円/楕円 483"/>
        <xdr:cNvSpPr/>
      </xdr:nvSpPr>
      <xdr:spPr>
        <a:xfrm>
          <a:off x="7810500" y="1670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24209</xdr:rowOff>
    </xdr:from>
    <xdr:ext cx="534377" cy="259045"/>
    <xdr:sp macro="" textlink="">
      <xdr:nvSpPr>
        <xdr:cNvPr id="485" name="テキスト ボックス 484"/>
        <xdr:cNvSpPr txBox="1"/>
      </xdr:nvSpPr>
      <xdr:spPr>
        <a:xfrm>
          <a:off x="7594111" y="1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167241</xdr:rowOff>
    </xdr:from>
    <xdr:to>
      <xdr:col>10</xdr:col>
      <xdr:colOff>155575</xdr:colOff>
      <xdr:row>98</xdr:row>
      <xdr:rowOff>97391</xdr:rowOff>
    </xdr:to>
    <xdr:sp macro="" textlink="">
      <xdr:nvSpPr>
        <xdr:cNvPr id="486" name="円/楕円 485"/>
        <xdr:cNvSpPr/>
      </xdr:nvSpPr>
      <xdr:spPr>
        <a:xfrm>
          <a:off x="6921500" y="167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88518</xdr:rowOff>
    </xdr:from>
    <xdr:ext cx="534377" cy="259045"/>
    <xdr:sp macro="" textlink="">
      <xdr:nvSpPr>
        <xdr:cNvPr id="487" name="テキスト ボックス 486"/>
        <xdr:cNvSpPr txBox="1"/>
      </xdr:nvSpPr>
      <xdr:spPr>
        <a:xfrm>
          <a:off x="6705111" y="168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59004</xdr:rowOff>
    </xdr:from>
    <xdr:to>
      <xdr:col>23</xdr:col>
      <xdr:colOff>516889</xdr:colOff>
      <xdr:row>39</xdr:row>
      <xdr:rowOff>11379</xdr:rowOff>
    </xdr:to>
    <xdr:cxnSp macro="">
      <xdr:nvCxnSpPr>
        <xdr:cNvPr id="511" name="直線コネクタ 510"/>
        <xdr:cNvCxnSpPr/>
      </xdr:nvCxnSpPr>
      <xdr:spPr>
        <a:xfrm flipV="1">
          <a:off x="16317595" y="5373954"/>
          <a:ext cx="1269"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15206</xdr:rowOff>
    </xdr:from>
    <xdr:ext cx="378565" cy="259045"/>
    <xdr:sp macro="" textlink="">
      <xdr:nvSpPr>
        <xdr:cNvPr id="512" name="消防費最小値テキスト"/>
        <xdr:cNvSpPr txBox="1"/>
      </xdr:nvSpPr>
      <xdr:spPr>
        <a:xfrm>
          <a:off x="16370300" y="6701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428625</xdr:colOff>
      <xdr:row>39</xdr:row>
      <xdr:rowOff>11379</xdr:rowOff>
    </xdr:from>
    <xdr:to>
      <xdr:col>23</xdr:col>
      <xdr:colOff>606425</xdr:colOff>
      <xdr:row>39</xdr:row>
      <xdr:rowOff>11379</xdr:rowOff>
    </xdr:to>
    <xdr:cxnSp macro="">
      <xdr:nvCxnSpPr>
        <xdr:cNvPr id="513" name="直線コネクタ 512"/>
        <xdr:cNvCxnSpPr/>
      </xdr:nvCxnSpPr>
      <xdr:spPr>
        <a:xfrm>
          <a:off x="16230600" y="669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5681</xdr:rowOff>
    </xdr:from>
    <xdr:ext cx="534377" cy="259045"/>
    <xdr:sp macro="" textlink="">
      <xdr:nvSpPr>
        <xdr:cNvPr id="514" name="消防費最大値テキスト"/>
        <xdr:cNvSpPr txBox="1"/>
      </xdr:nvSpPr>
      <xdr:spPr>
        <a:xfrm>
          <a:off x="16370300" y="51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35,618</a:t>
          </a:r>
          <a:endParaRPr kumimoji="1" lang="ja-JP" altLang="en-US" sz="1000" b="1">
            <a:latin typeface="ＭＳ Ｐゴシック"/>
          </a:endParaRPr>
        </a:p>
      </xdr:txBody>
    </xdr:sp>
    <xdr:clientData/>
  </xdr:oneCellAnchor>
  <xdr:twoCellAnchor>
    <xdr:from>
      <xdr:col>23</xdr:col>
      <xdr:colOff>428625</xdr:colOff>
      <xdr:row>31</xdr:row>
      <xdr:rowOff>59004</xdr:rowOff>
    </xdr:from>
    <xdr:to>
      <xdr:col>23</xdr:col>
      <xdr:colOff>606425</xdr:colOff>
      <xdr:row>31</xdr:row>
      <xdr:rowOff>59004</xdr:rowOff>
    </xdr:to>
    <xdr:cxnSp macro="">
      <xdr:nvCxnSpPr>
        <xdr:cNvPr id="515" name="直線コネクタ 514"/>
        <xdr:cNvCxnSpPr/>
      </xdr:nvCxnSpPr>
      <xdr:spPr>
        <a:xfrm>
          <a:off x="16230600" y="537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37326</xdr:rowOff>
    </xdr:from>
    <xdr:to>
      <xdr:col>23</xdr:col>
      <xdr:colOff>517525</xdr:colOff>
      <xdr:row>38</xdr:row>
      <xdr:rowOff>100457</xdr:rowOff>
    </xdr:to>
    <xdr:cxnSp macro="">
      <xdr:nvCxnSpPr>
        <xdr:cNvPr id="516" name="直線コネクタ 515"/>
        <xdr:cNvCxnSpPr/>
      </xdr:nvCxnSpPr>
      <xdr:spPr>
        <a:xfrm flipV="1">
          <a:off x="15481300" y="6552426"/>
          <a:ext cx="8382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165587</xdr:rowOff>
    </xdr:from>
    <xdr:ext cx="469744" cy="259045"/>
    <xdr:sp macro="" textlink="">
      <xdr:nvSpPr>
        <xdr:cNvPr id="517" name="消防費平均値テキスト"/>
        <xdr:cNvSpPr txBox="1"/>
      </xdr:nvSpPr>
      <xdr:spPr>
        <a:xfrm>
          <a:off x="16370300" y="6509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15710</xdr:rowOff>
    </xdr:from>
    <xdr:to>
      <xdr:col>23</xdr:col>
      <xdr:colOff>568325</xdr:colOff>
      <xdr:row>38</xdr:row>
      <xdr:rowOff>117310</xdr:rowOff>
    </xdr:to>
    <xdr:sp macro="" textlink="">
      <xdr:nvSpPr>
        <xdr:cNvPr id="518" name="フローチャート : 判断 517"/>
        <xdr:cNvSpPr/>
      </xdr:nvSpPr>
      <xdr:spPr>
        <a:xfrm>
          <a:off x="16268700" y="65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100457</xdr:rowOff>
    </xdr:from>
    <xdr:to>
      <xdr:col>22</xdr:col>
      <xdr:colOff>365125</xdr:colOff>
      <xdr:row>38</xdr:row>
      <xdr:rowOff>125337</xdr:rowOff>
    </xdr:to>
    <xdr:cxnSp macro="">
      <xdr:nvCxnSpPr>
        <xdr:cNvPr id="519" name="直線コネクタ 518"/>
        <xdr:cNvCxnSpPr/>
      </xdr:nvCxnSpPr>
      <xdr:spPr>
        <a:xfrm flipV="1">
          <a:off x="14592300" y="6615557"/>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57391</xdr:rowOff>
    </xdr:from>
    <xdr:to>
      <xdr:col>22</xdr:col>
      <xdr:colOff>415925</xdr:colOff>
      <xdr:row>38</xdr:row>
      <xdr:rowOff>158991</xdr:rowOff>
    </xdr:to>
    <xdr:sp macro="" textlink="">
      <xdr:nvSpPr>
        <xdr:cNvPr id="520" name="フローチャート : 判断 519"/>
        <xdr:cNvSpPr/>
      </xdr:nvSpPr>
      <xdr:spPr>
        <a:xfrm>
          <a:off x="15430500" y="65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150118</xdr:rowOff>
    </xdr:from>
    <xdr:ext cx="469744" cy="259045"/>
    <xdr:sp macro="" textlink="">
      <xdr:nvSpPr>
        <xdr:cNvPr id="521" name="テキスト ボックス 520"/>
        <xdr:cNvSpPr txBox="1"/>
      </xdr:nvSpPr>
      <xdr:spPr>
        <a:xfrm>
          <a:off x="15246427" y="66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88341</xdr:rowOff>
    </xdr:from>
    <xdr:to>
      <xdr:col>21</xdr:col>
      <xdr:colOff>161925</xdr:colOff>
      <xdr:row>38</xdr:row>
      <xdr:rowOff>125337</xdr:rowOff>
    </xdr:to>
    <xdr:cxnSp macro="">
      <xdr:nvCxnSpPr>
        <xdr:cNvPr id="522" name="直線コネクタ 521"/>
        <xdr:cNvCxnSpPr/>
      </xdr:nvCxnSpPr>
      <xdr:spPr>
        <a:xfrm>
          <a:off x="13703300" y="6603441"/>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30035</xdr:rowOff>
    </xdr:from>
    <xdr:to>
      <xdr:col>21</xdr:col>
      <xdr:colOff>212725</xdr:colOff>
      <xdr:row>38</xdr:row>
      <xdr:rowOff>131635</xdr:rowOff>
    </xdr:to>
    <xdr:sp macro="" textlink="">
      <xdr:nvSpPr>
        <xdr:cNvPr id="523" name="フローチャート : 判断 522"/>
        <xdr:cNvSpPr/>
      </xdr:nvSpPr>
      <xdr:spPr>
        <a:xfrm>
          <a:off x="14541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148162</xdr:rowOff>
    </xdr:from>
    <xdr:ext cx="469744" cy="259045"/>
    <xdr:sp macro="" textlink="">
      <xdr:nvSpPr>
        <xdr:cNvPr id="524" name="テキスト ボックス 523"/>
        <xdr:cNvSpPr txBox="1"/>
      </xdr:nvSpPr>
      <xdr:spPr>
        <a:xfrm>
          <a:off x="14357427" y="63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88341</xdr:rowOff>
    </xdr:from>
    <xdr:to>
      <xdr:col>19</xdr:col>
      <xdr:colOff>644525</xdr:colOff>
      <xdr:row>38</xdr:row>
      <xdr:rowOff>146634</xdr:rowOff>
    </xdr:to>
    <xdr:cxnSp macro="">
      <xdr:nvCxnSpPr>
        <xdr:cNvPr id="525" name="直線コネクタ 524"/>
        <xdr:cNvCxnSpPr/>
      </xdr:nvCxnSpPr>
      <xdr:spPr>
        <a:xfrm flipV="1">
          <a:off x="12814300" y="6603441"/>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71221</xdr:rowOff>
    </xdr:from>
    <xdr:to>
      <xdr:col>20</xdr:col>
      <xdr:colOff>9525</xdr:colOff>
      <xdr:row>39</xdr:row>
      <xdr:rowOff>1371</xdr:rowOff>
    </xdr:to>
    <xdr:sp macro="" textlink="">
      <xdr:nvSpPr>
        <xdr:cNvPr id="526" name="フローチャート : 判断 525"/>
        <xdr:cNvSpPr/>
      </xdr:nvSpPr>
      <xdr:spPr>
        <a:xfrm>
          <a:off x="13652500" y="658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163948</xdr:rowOff>
    </xdr:from>
    <xdr:ext cx="469744" cy="259045"/>
    <xdr:sp macro="" textlink="">
      <xdr:nvSpPr>
        <xdr:cNvPr id="527" name="テキスト ボックス 526"/>
        <xdr:cNvSpPr txBox="1"/>
      </xdr:nvSpPr>
      <xdr:spPr>
        <a:xfrm>
          <a:off x="13468427" y="667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69583</xdr:rowOff>
    </xdr:from>
    <xdr:to>
      <xdr:col>18</xdr:col>
      <xdr:colOff>492125</xdr:colOff>
      <xdr:row>38</xdr:row>
      <xdr:rowOff>171183</xdr:rowOff>
    </xdr:to>
    <xdr:sp macro="" textlink="">
      <xdr:nvSpPr>
        <xdr:cNvPr id="528" name="フローチャート : 判断 527"/>
        <xdr:cNvSpPr/>
      </xdr:nvSpPr>
      <xdr:spPr>
        <a:xfrm>
          <a:off x="12763500" y="658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16260</xdr:rowOff>
    </xdr:from>
    <xdr:ext cx="469744" cy="259045"/>
    <xdr:sp macro="" textlink="">
      <xdr:nvSpPr>
        <xdr:cNvPr id="529" name="テキスト ボックス 528"/>
        <xdr:cNvSpPr txBox="1"/>
      </xdr:nvSpPr>
      <xdr:spPr>
        <a:xfrm>
          <a:off x="12579427" y="635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157975</xdr:rowOff>
    </xdr:from>
    <xdr:to>
      <xdr:col>23</xdr:col>
      <xdr:colOff>568325</xdr:colOff>
      <xdr:row>38</xdr:row>
      <xdr:rowOff>88125</xdr:rowOff>
    </xdr:to>
    <xdr:sp macro="" textlink="">
      <xdr:nvSpPr>
        <xdr:cNvPr id="535" name="円/楕円 534"/>
        <xdr:cNvSpPr/>
      </xdr:nvSpPr>
      <xdr:spPr>
        <a:xfrm>
          <a:off x="16268700" y="65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9402</xdr:rowOff>
    </xdr:from>
    <xdr:ext cx="469744" cy="259045"/>
    <xdr:sp macro="" textlink="">
      <xdr:nvSpPr>
        <xdr:cNvPr id="536" name="消防費該当値テキスト"/>
        <xdr:cNvSpPr txBox="1"/>
      </xdr:nvSpPr>
      <xdr:spPr>
        <a:xfrm>
          <a:off x="16370300" y="635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49657</xdr:rowOff>
    </xdr:from>
    <xdr:to>
      <xdr:col>22</xdr:col>
      <xdr:colOff>415925</xdr:colOff>
      <xdr:row>38</xdr:row>
      <xdr:rowOff>151257</xdr:rowOff>
    </xdr:to>
    <xdr:sp macro="" textlink="">
      <xdr:nvSpPr>
        <xdr:cNvPr id="537" name="円/楕円 536"/>
        <xdr:cNvSpPr/>
      </xdr:nvSpPr>
      <xdr:spPr>
        <a:xfrm>
          <a:off x="15430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167784</xdr:rowOff>
    </xdr:from>
    <xdr:ext cx="469744" cy="259045"/>
    <xdr:sp macro="" textlink="">
      <xdr:nvSpPr>
        <xdr:cNvPr id="538" name="テキスト ボックス 537"/>
        <xdr:cNvSpPr txBox="1"/>
      </xdr:nvSpPr>
      <xdr:spPr>
        <a:xfrm>
          <a:off x="15246427" y="63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74537</xdr:rowOff>
    </xdr:from>
    <xdr:to>
      <xdr:col>21</xdr:col>
      <xdr:colOff>212725</xdr:colOff>
      <xdr:row>39</xdr:row>
      <xdr:rowOff>4687</xdr:rowOff>
    </xdr:to>
    <xdr:sp macro="" textlink="">
      <xdr:nvSpPr>
        <xdr:cNvPr id="539" name="円/楕円 538"/>
        <xdr:cNvSpPr/>
      </xdr:nvSpPr>
      <xdr:spPr>
        <a:xfrm>
          <a:off x="14541500" y="65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167264</xdr:rowOff>
    </xdr:from>
    <xdr:ext cx="469744" cy="259045"/>
    <xdr:sp macro="" textlink="">
      <xdr:nvSpPr>
        <xdr:cNvPr id="540" name="テキスト ボックス 539"/>
        <xdr:cNvSpPr txBox="1"/>
      </xdr:nvSpPr>
      <xdr:spPr>
        <a:xfrm>
          <a:off x="14357427" y="668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37541</xdr:rowOff>
    </xdr:from>
    <xdr:to>
      <xdr:col>20</xdr:col>
      <xdr:colOff>9525</xdr:colOff>
      <xdr:row>38</xdr:row>
      <xdr:rowOff>139141</xdr:rowOff>
    </xdr:to>
    <xdr:sp macro="" textlink="">
      <xdr:nvSpPr>
        <xdr:cNvPr id="541" name="円/楕円 540"/>
        <xdr:cNvSpPr/>
      </xdr:nvSpPr>
      <xdr:spPr>
        <a:xfrm>
          <a:off x="13652500" y="65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155668</xdr:rowOff>
    </xdr:from>
    <xdr:ext cx="469744" cy="259045"/>
    <xdr:sp macro="" textlink="">
      <xdr:nvSpPr>
        <xdr:cNvPr id="542" name="テキスト ボックス 541"/>
        <xdr:cNvSpPr txBox="1"/>
      </xdr:nvSpPr>
      <xdr:spPr>
        <a:xfrm>
          <a:off x="13468427" y="632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95834</xdr:rowOff>
    </xdr:from>
    <xdr:to>
      <xdr:col>18</xdr:col>
      <xdr:colOff>492125</xdr:colOff>
      <xdr:row>39</xdr:row>
      <xdr:rowOff>25984</xdr:rowOff>
    </xdr:to>
    <xdr:sp macro="" textlink="">
      <xdr:nvSpPr>
        <xdr:cNvPr id="543" name="円/楕円 542"/>
        <xdr:cNvSpPr/>
      </xdr:nvSpPr>
      <xdr:spPr>
        <a:xfrm>
          <a:off x="12763500" y="66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17111</xdr:rowOff>
    </xdr:from>
    <xdr:ext cx="469744" cy="259045"/>
    <xdr:sp macro="" textlink="">
      <xdr:nvSpPr>
        <xdr:cNvPr id="544" name="テキスト ボックス 543"/>
        <xdr:cNvSpPr txBox="1"/>
      </xdr:nvSpPr>
      <xdr:spPr>
        <a:xfrm>
          <a:off x="12579427" y="670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89408</xdr:rowOff>
    </xdr:from>
    <xdr:to>
      <xdr:col>23</xdr:col>
      <xdr:colOff>516889</xdr:colOff>
      <xdr:row>58</xdr:row>
      <xdr:rowOff>117869</xdr:rowOff>
    </xdr:to>
    <xdr:cxnSp macro="">
      <xdr:nvCxnSpPr>
        <xdr:cNvPr id="569" name="直線コネクタ 568"/>
        <xdr:cNvCxnSpPr/>
      </xdr:nvCxnSpPr>
      <xdr:spPr>
        <a:xfrm flipV="1">
          <a:off x="16317595" y="8661908"/>
          <a:ext cx="1269" cy="14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121696</xdr:rowOff>
    </xdr:from>
    <xdr:ext cx="534377" cy="259045"/>
    <xdr:sp macro="" textlink="">
      <xdr:nvSpPr>
        <xdr:cNvPr id="570" name="教育費最小値テキスト"/>
        <xdr:cNvSpPr txBox="1"/>
      </xdr:nvSpPr>
      <xdr:spPr>
        <a:xfrm>
          <a:off x="16370300" y="100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37,719</a:t>
          </a:r>
          <a:endParaRPr kumimoji="1" lang="ja-JP" altLang="en-US" sz="1000" b="1">
            <a:latin typeface="ＭＳ Ｐゴシック"/>
          </a:endParaRPr>
        </a:p>
      </xdr:txBody>
    </xdr:sp>
    <xdr:clientData/>
  </xdr:oneCellAnchor>
  <xdr:twoCellAnchor>
    <xdr:from>
      <xdr:col>23</xdr:col>
      <xdr:colOff>428625</xdr:colOff>
      <xdr:row>58</xdr:row>
      <xdr:rowOff>117869</xdr:rowOff>
    </xdr:from>
    <xdr:to>
      <xdr:col>23</xdr:col>
      <xdr:colOff>606425</xdr:colOff>
      <xdr:row>58</xdr:row>
      <xdr:rowOff>117869</xdr:rowOff>
    </xdr:to>
    <xdr:cxnSp macro="">
      <xdr:nvCxnSpPr>
        <xdr:cNvPr id="571" name="直線コネクタ 570"/>
        <xdr:cNvCxnSpPr/>
      </xdr:nvCxnSpPr>
      <xdr:spPr>
        <a:xfrm>
          <a:off x="16230600" y="100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36085</xdr:rowOff>
    </xdr:from>
    <xdr:ext cx="599010" cy="259045"/>
    <xdr:sp macro="" textlink="">
      <xdr:nvSpPr>
        <xdr:cNvPr id="572" name="教育費最大値テキスト"/>
        <xdr:cNvSpPr txBox="1"/>
      </xdr:nvSpPr>
      <xdr:spPr>
        <a:xfrm>
          <a:off x="16370300" y="84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147,960</a:t>
          </a:r>
          <a:endParaRPr kumimoji="1" lang="ja-JP" altLang="en-US" sz="1000" b="1">
            <a:latin typeface="ＭＳ Ｐゴシック"/>
          </a:endParaRPr>
        </a:p>
      </xdr:txBody>
    </xdr:sp>
    <xdr:clientData/>
  </xdr:oneCellAnchor>
  <xdr:twoCellAnchor>
    <xdr:from>
      <xdr:col>23</xdr:col>
      <xdr:colOff>428625</xdr:colOff>
      <xdr:row>50</xdr:row>
      <xdr:rowOff>89408</xdr:rowOff>
    </xdr:from>
    <xdr:to>
      <xdr:col>23</xdr:col>
      <xdr:colOff>606425</xdr:colOff>
      <xdr:row>50</xdr:row>
      <xdr:rowOff>89408</xdr:rowOff>
    </xdr:to>
    <xdr:cxnSp macro="">
      <xdr:nvCxnSpPr>
        <xdr:cNvPr id="573" name="直線コネクタ 572"/>
        <xdr:cNvCxnSpPr/>
      </xdr:nvCxnSpPr>
      <xdr:spPr>
        <a:xfrm>
          <a:off x="16230600" y="866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20130</xdr:rowOff>
    </xdr:from>
    <xdr:to>
      <xdr:col>23</xdr:col>
      <xdr:colOff>517525</xdr:colOff>
      <xdr:row>57</xdr:row>
      <xdr:rowOff>136258</xdr:rowOff>
    </xdr:to>
    <xdr:cxnSp macro="">
      <xdr:nvCxnSpPr>
        <xdr:cNvPr id="574" name="直線コネクタ 573"/>
        <xdr:cNvCxnSpPr/>
      </xdr:nvCxnSpPr>
      <xdr:spPr>
        <a:xfrm flipV="1">
          <a:off x="15481300" y="9792780"/>
          <a:ext cx="8382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21899</xdr:rowOff>
    </xdr:from>
    <xdr:ext cx="534377" cy="259045"/>
    <xdr:sp macro="" textlink="">
      <xdr:nvSpPr>
        <xdr:cNvPr id="575" name="教育費平均値テキスト"/>
        <xdr:cNvSpPr txBox="1"/>
      </xdr:nvSpPr>
      <xdr:spPr>
        <a:xfrm>
          <a:off x="16370300" y="979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43472</xdr:rowOff>
    </xdr:from>
    <xdr:to>
      <xdr:col>23</xdr:col>
      <xdr:colOff>568325</xdr:colOff>
      <xdr:row>57</xdr:row>
      <xdr:rowOff>145072</xdr:rowOff>
    </xdr:to>
    <xdr:sp macro="" textlink="">
      <xdr:nvSpPr>
        <xdr:cNvPr id="576" name="フローチャート : 判断 575"/>
        <xdr:cNvSpPr/>
      </xdr:nvSpPr>
      <xdr:spPr>
        <a:xfrm>
          <a:off x="162687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69024</xdr:rowOff>
    </xdr:from>
    <xdr:to>
      <xdr:col>22</xdr:col>
      <xdr:colOff>365125</xdr:colOff>
      <xdr:row>57</xdr:row>
      <xdr:rowOff>136258</xdr:rowOff>
    </xdr:to>
    <xdr:cxnSp macro="">
      <xdr:nvCxnSpPr>
        <xdr:cNvPr id="577" name="直線コネクタ 576"/>
        <xdr:cNvCxnSpPr/>
      </xdr:nvCxnSpPr>
      <xdr:spPr>
        <a:xfrm>
          <a:off x="14592300" y="9841674"/>
          <a:ext cx="889000" cy="6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74752</xdr:rowOff>
    </xdr:from>
    <xdr:to>
      <xdr:col>22</xdr:col>
      <xdr:colOff>415925</xdr:colOff>
      <xdr:row>58</xdr:row>
      <xdr:rowOff>4902</xdr:rowOff>
    </xdr:to>
    <xdr:sp macro="" textlink="">
      <xdr:nvSpPr>
        <xdr:cNvPr id="578" name="フローチャート : 判断 577"/>
        <xdr:cNvSpPr/>
      </xdr:nvSpPr>
      <xdr:spPr>
        <a:xfrm>
          <a:off x="154305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21429</xdr:rowOff>
    </xdr:from>
    <xdr:ext cx="534377" cy="259045"/>
    <xdr:sp macro="" textlink="">
      <xdr:nvSpPr>
        <xdr:cNvPr id="579" name="テキスト ボックス 578"/>
        <xdr:cNvSpPr txBox="1"/>
      </xdr:nvSpPr>
      <xdr:spPr>
        <a:xfrm>
          <a:off x="15214111" y="96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69024</xdr:rowOff>
    </xdr:from>
    <xdr:to>
      <xdr:col>21</xdr:col>
      <xdr:colOff>161925</xdr:colOff>
      <xdr:row>58</xdr:row>
      <xdr:rowOff>78994</xdr:rowOff>
    </xdr:to>
    <xdr:cxnSp macro="">
      <xdr:nvCxnSpPr>
        <xdr:cNvPr id="580" name="直線コネクタ 579"/>
        <xdr:cNvCxnSpPr/>
      </xdr:nvCxnSpPr>
      <xdr:spPr>
        <a:xfrm flipV="1">
          <a:off x="13703300" y="9841674"/>
          <a:ext cx="889000" cy="1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74143</xdr:rowOff>
    </xdr:from>
    <xdr:to>
      <xdr:col>21</xdr:col>
      <xdr:colOff>212725</xdr:colOff>
      <xdr:row>58</xdr:row>
      <xdr:rowOff>4293</xdr:rowOff>
    </xdr:to>
    <xdr:sp macro="" textlink="">
      <xdr:nvSpPr>
        <xdr:cNvPr id="581" name="フローチャート : 判断 580"/>
        <xdr:cNvSpPr/>
      </xdr:nvSpPr>
      <xdr:spPr>
        <a:xfrm>
          <a:off x="14541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166870</xdr:rowOff>
    </xdr:from>
    <xdr:ext cx="534377" cy="259045"/>
    <xdr:sp macro="" textlink="">
      <xdr:nvSpPr>
        <xdr:cNvPr id="582" name="テキスト ボックス 581"/>
        <xdr:cNvSpPr txBox="1"/>
      </xdr:nvSpPr>
      <xdr:spPr>
        <a:xfrm>
          <a:off x="14325111" y="99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129654</xdr:rowOff>
    </xdr:from>
    <xdr:to>
      <xdr:col>19</xdr:col>
      <xdr:colOff>644525</xdr:colOff>
      <xdr:row>58</xdr:row>
      <xdr:rowOff>78994</xdr:rowOff>
    </xdr:to>
    <xdr:cxnSp macro="">
      <xdr:nvCxnSpPr>
        <xdr:cNvPr id="583" name="直線コネクタ 582"/>
        <xdr:cNvCxnSpPr/>
      </xdr:nvCxnSpPr>
      <xdr:spPr>
        <a:xfrm>
          <a:off x="12814300" y="9902304"/>
          <a:ext cx="889000" cy="1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127736</xdr:rowOff>
    </xdr:from>
    <xdr:to>
      <xdr:col>20</xdr:col>
      <xdr:colOff>9525</xdr:colOff>
      <xdr:row>58</xdr:row>
      <xdr:rowOff>57886</xdr:rowOff>
    </xdr:to>
    <xdr:sp macro="" textlink="">
      <xdr:nvSpPr>
        <xdr:cNvPr id="584" name="フローチャート : 判断 583"/>
        <xdr:cNvSpPr/>
      </xdr:nvSpPr>
      <xdr:spPr>
        <a:xfrm>
          <a:off x="13652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74413</xdr:rowOff>
    </xdr:from>
    <xdr:ext cx="534377" cy="259045"/>
    <xdr:sp macro="" textlink="">
      <xdr:nvSpPr>
        <xdr:cNvPr id="585" name="テキスト ボックス 584"/>
        <xdr:cNvSpPr txBox="1"/>
      </xdr:nvSpPr>
      <xdr:spPr>
        <a:xfrm>
          <a:off x="13436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145694</xdr:rowOff>
    </xdr:from>
    <xdr:to>
      <xdr:col>18</xdr:col>
      <xdr:colOff>492125</xdr:colOff>
      <xdr:row>58</xdr:row>
      <xdr:rowOff>75844</xdr:rowOff>
    </xdr:to>
    <xdr:sp macro="" textlink="">
      <xdr:nvSpPr>
        <xdr:cNvPr id="586" name="フローチャート : 判断 585"/>
        <xdr:cNvSpPr/>
      </xdr:nvSpPr>
      <xdr:spPr>
        <a:xfrm>
          <a:off x="12763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66971</xdr:rowOff>
    </xdr:from>
    <xdr:ext cx="534377" cy="259045"/>
    <xdr:sp macro="" textlink="">
      <xdr:nvSpPr>
        <xdr:cNvPr id="587" name="テキスト ボックス 586"/>
        <xdr:cNvSpPr txBox="1"/>
      </xdr:nvSpPr>
      <xdr:spPr>
        <a:xfrm>
          <a:off x="12547111" y="100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140780</xdr:rowOff>
    </xdr:from>
    <xdr:to>
      <xdr:col>23</xdr:col>
      <xdr:colOff>568325</xdr:colOff>
      <xdr:row>57</xdr:row>
      <xdr:rowOff>70930</xdr:rowOff>
    </xdr:to>
    <xdr:sp macro="" textlink="">
      <xdr:nvSpPr>
        <xdr:cNvPr id="593" name="円/楕円 592"/>
        <xdr:cNvSpPr/>
      </xdr:nvSpPr>
      <xdr:spPr>
        <a:xfrm>
          <a:off x="16268700" y="97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163657</xdr:rowOff>
    </xdr:from>
    <xdr:ext cx="534377" cy="259045"/>
    <xdr:sp macro="" textlink="">
      <xdr:nvSpPr>
        <xdr:cNvPr id="594" name="教育費該当値テキスト"/>
        <xdr:cNvSpPr txBox="1"/>
      </xdr:nvSpPr>
      <xdr:spPr>
        <a:xfrm>
          <a:off x="16370300" y="959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85458</xdr:rowOff>
    </xdr:from>
    <xdr:to>
      <xdr:col>22</xdr:col>
      <xdr:colOff>415925</xdr:colOff>
      <xdr:row>58</xdr:row>
      <xdr:rowOff>15608</xdr:rowOff>
    </xdr:to>
    <xdr:sp macro="" textlink="">
      <xdr:nvSpPr>
        <xdr:cNvPr id="595" name="円/楕円 594"/>
        <xdr:cNvSpPr/>
      </xdr:nvSpPr>
      <xdr:spPr>
        <a:xfrm>
          <a:off x="15430500" y="98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6735</xdr:rowOff>
    </xdr:from>
    <xdr:ext cx="534377" cy="259045"/>
    <xdr:sp macro="" textlink="">
      <xdr:nvSpPr>
        <xdr:cNvPr id="596" name="テキスト ボックス 595"/>
        <xdr:cNvSpPr txBox="1"/>
      </xdr:nvSpPr>
      <xdr:spPr>
        <a:xfrm>
          <a:off x="15214111" y="99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18224</xdr:rowOff>
    </xdr:from>
    <xdr:to>
      <xdr:col>21</xdr:col>
      <xdr:colOff>212725</xdr:colOff>
      <xdr:row>57</xdr:row>
      <xdr:rowOff>119824</xdr:rowOff>
    </xdr:to>
    <xdr:sp macro="" textlink="">
      <xdr:nvSpPr>
        <xdr:cNvPr id="597" name="円/楕円 596"/>
        <xdr:cNvSpPr/>
      </xdr:nvSpPr>
      <xdr:spPr>
        <a:xfrm>
          <a:off x="14541500" y="97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136351</xdr:rowOff>
    </xdr:from>
    <xdr:ext cx="534377" cy="259045"/>
    <xdr:sp macro="" textlink="">
      <xdr:nvSpPr>
        <xdr:cNvPr id="598" name="テキスト ボックス 597"/>
        <xdr:cNvSpPr txBox="1"/>
      </xdr:nvSpPr>
      <xdr:spPr>
        <a:xfrm>
          <a:off x="14325111" y="95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28194</xdr:rowOff>
    </xdr:from>
    <xdr:to>
      <xdr:col>20</xdr:col>
      <xdr:colOff>9525</xdr:colOff>
      <xdr:row>58</xdr:row>
      <xdr:rowOff>129794</xdr:rowOff>
    </xdr:to>
    <xdr:sp macro="" textlink="">
      <xdr:nvSpPr>
        <xdr:cNvPr id="599" name="円/楕円 598"/>
        <xdr:cNvSpPr/>
      </xdr:nvSpPr>
      <xdr:spPr>
        <a:xfrm>
          <a:off x="13652500" y="99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120921</xdr:rowOff>
    </xdr:from>
    <xdr:ext cx="534377" cy="259045"/>
    <xdr:sp macro="" textlink="">
      <xdr:nvSpPr>
        <xdr:cNvPr id="600" name="テキスト ボックス 599"/>
        <xdr:cNvSpPr txBox="1"/>
      </xdr:nvSpPr>
      <xdr:spPr>
        <a:xfrm>
          <a:off x="13436111" y="100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78854</xdr:rowOff>
    </xdr:from>
    <xdr:to>
      <xdr:col>18</xdr:col>
      <xdr:colOff>492125</xdr:colOff>
      <xdr:row>58</xdr:row>
      <xdr:rowOff>9004</xdr:rowOff>
    </xdr:to>
    <xdr:sp macro="" textlink="">
      <xdr:nvSpPr>
        <xdr:cNvPr id="601" name="円/楕円 600"/>
        <xdr:cNvSpPr/>
      </xdr:nvSpPr>
      <xdr:spPr>
        <a:xfrm>
          <a:off x="12763500" y="98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25531</xdr:rowOff>
    </xdr:from>
    <xdr:ext cx="534377" cy="259045"/>
    <xdr:sp macro="" textlink="">
      <xdr:nvSpPr>
        <xdr:cNvPr id="602" name="テキスト ボックス 601"/>
        <xdr:cNvSpPr txBox="1"/>
      </xdr:nvSpPr>
      <xdr:spPr>
        <a:xfrm>
          <a:off x="12547111" y="96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35577</xdr:rowOff>
    </xdr:from>
    <xdr:ext cx="377026" cy="259045"/>
    <xdr:sp macro="" textlink="">
      <xdr:nvSpPr>
        <xdr:cNvPr id="616" name="テキスト ボックス 615"/>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168927</xdr:rowOff>
    </xdr:from>
    <xdr:ext cx="377026" cy="259045"/>
    <xdr:sp macro="" textlink="">
      <xdr:nvSpPr>
        <xdr:cNvPr id="618" name="テキスト ボックス 617"/>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130827</xdr:rowOff>
    </xdr:from>
    <xdr:ext cx="377026" cy="259045"/>
    <xdr:sp macro="" textlink="">
      <xdr:nvSpPr>
        <xdr:cNvPr id="620" name="テキスト ボックス 619"/>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92727</xdr:rowOff>
    </xdr:from>
    <xdr:ext cx="377026" cy="259045"/>
    <xdr:sp macro="" textlink="">
      <xdr:nvSpPr>
        <xdr:cNvPr id="622" name="テキスト ボックス 621"/>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4" name="テキスト ボックス 623"/>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33020</xdr:rowOff>
    </xdr:from>
    <xdr:to>
      <xdr:col>23</xdr:col>
      <xdr:colOff>516889</xdr:colOff>
      <xdr:row>79</xdr:row>
      <xdr:rowOff>44450</xdr:rowOff>
    </xdr:to>
    <xdr:cxnSp macro="">
      <xdr:nvCxnSpPr>
        <xdr:cNvPr id="626" name="直線コネクタ 625"/>
        <xdr:cNvCxnSpPr/>
      </xdr:nvCxnSpPr>
      <xdr:spPr>
        <a:xfrm flipV="1">
          <a:off x="16317595" y="12205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151147</xdr:rowOff>
    </xdr:from>
    <xdr:ext cx="378565" cy="259045"/>
    <xdr:sp macro="" textlink="">
      <xdr:nvSpPr>
        <xdr:cNvPr id="629" name="災害復旧費最大値テキスト"/>
        <xdr:cNvSpPr txBox="1"/>
      </xdr:nvSpPr>
      <xdr:spPr>
        <a:xfrm>
          <a:off x="16370300" y="1198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71</xdr:row>
      <xdr:rowOff>33020</xdr:rowOff>
    </xdr:from>
    <xdr:to>
      <xdr:col>23</xdr:col>
      <xdr:colOff>606425</xdr:colOff>
      <xdr:row>71</xdr:row>
      <xdr:rowOff>33020</xdr:rowOff>
    </xdr:to>
    <xdr:cxnSp macro="">
      <xdr:nvCxnSpPr>
        <xdr:cNvPr id="630" name="直線コネクタ 629"/>
        <xdr:cNvCxnSpPr/>
      </xdr:nvCxnSpPr>
      <xdr:spPr>
        <a:xfrm>
          <a:off x="16230600" y="1220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107966</xdr:rowOff>
    </xdr:from>
    <xdr:ext cx="313932" cy="259045"/>
    <xdr:sp macro="" textlink="">
      <xdr:nvSpPr>
        <xdr:cNvPr id="632" name="災害復旧費平均値テキスト"/>
        <xdr:cNvSpPr txBox="1"/>
      </xdr:nvSpPr>
      <xdr:spPr>
        <a:xfrm>
          <a:off x="16370300" y="1330961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85089</xdr:rowOff>
    </xdr:from>
    <xdr:to>
      <xdr:col>23</xdr:col>
      <xdr:colOff>568325</xdr:colOff>
      <xdr:row>79</xdr:row>
      <xdr:rowOff>15239</xdr:rowOff>
    </xdr:to>
    <xdr:sp macro="" textlink="">
      <xdr:nvSpPr>
        <xdr:cNvPr id="633" name="フローチャート : 判断 632"/>
        <xdr:cNvSpPr/>
      </xdr:nvSpPr>
      <xdr:spPr>
        <a:xfrm>
          <a:off x="16268700" y="1345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104139</xdr:rowOff>
    </xdr:from>
    <xdr:to>
      <xdr:col>22</xdr:col>
      <xdr:colOff>415925</xdr:colOff>
      <xdr:row>79</xdr:row>
      <xdr:rowOff>34289</xdr:rowOff>
    </xdr:to>
    <xdr:sp macro="" textlink="">
      <xdr:nvSpPr>
        <xdr:cNvPr id="635" name="フローチャート : 判断 634"/>
        <xdr:cNvSpPr/>
      </xdr:nvSpPr>
      <xdr:spPr>
        <a:xfrm>
          <a:off x="15430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77</xdr:row>
      <xdr:rowOff>50816</xdr:rowOff>
    </xdr:from>
    <xdr:ext cx="313932" cy="259045"/>
    <xdr:sp macro="" textlink="">
      <xdr:nvSpPr>
        <xdr:cNvPr id="636" name="テキスト ボックス 635"/>
        <xdr:cNvSpPr txBox="1"/>
      </xdr:nvSpPr>
      <xdr:spPr>
        <a:xfrm>
          <a:off x="15324333" y="13252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111761</xdr:rowOff>
    </xdr:from>
    <xdr:to>
      <xdr:col>21</xdr:col>
      <xdr:colOff>212725</xdr:colOff>
      <xdr:row>79</xdr:row>
      <xdr:rowOff>41911</xdr:rowOff>
    </xdr:to>
    <xdr:sp macro="" textlink="">
      <xdr:nvSpPr>
        <xdr:cNvPr id="638" name="フローチャート : 判断 637"/>
        <xdr:cNvSpPr/>
      </xdr:nvSpPr>
      <xdr:spPr>
        <a:xfrm>
          <a:off x="14541500" y="1348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58438</xdr:rowOff>
    </xdr:from>
    <xdr:ext cx="313932" cy="259045"/>
    <xdr:sp macro="" textlink="">
      <xdr:nvSpPr>
        <xdr:cNvPr id="639" name="テキスト ボックス 638"/>
        <xdr:cNvSpPr txBox="1"/>
      </xdr:nvSpPr>
      <xdr:spPr>
        <a:xfrm>
          <a:off x="14435333" y="1326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124460</xdr:rowOff>
    </xdr:from>
    <xdr:to>
      <xdr:col>19</xdr:col>
      <xdr:colOff>644525</xdr:colOff>
      <xdr:row>79</xdr:row>
      <xdr:rowOff>44450</xdr:rowOff>
    </xdr:to>
    <xdr:cxnSp macro="">
      <xdr:nvCxnSpPr>
        <xdr:cNvPr id="640" name="直線コネクタ 639"/>
        <xdr:cNvCxnSpPr/>
      </xdr:nvCxnSpPr>
      <xdr:spPr>
        <a:xfrm>
          <a:off x="12814300" y="1281176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157480</xdr:rowOff>
    </xdr:from>
    <xdr:to>
      <xdr:col>20</xdr:col>
      <xdr:colOff>9525</xdr:colOff>
      <xdr:row>77</xdr:row>
      <xdr:rowOff>87630</xdr:rowOff>
    </xdr:to>
    <xdr:sp macro="" textlink="">
      <xdr:nvSpPr>
        <xdr:cNvPr id="641" name="フローチャート : 判断 640"/>
        <xdr:cNvSpPr/>
      </xdr:nvSpPr>
      <xdr:spPr>
        <a:xfrm>
          <a:off x="13652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75</xdr:row>
      <xdr:rowOff>104157</xdr:rowOff>
    </xdr:from>
    <xdr:ext cx="313932" cy="259045"/>
    <xdr:sp macro="" textlink="">
      <xdr:nvSpPr>
        <xdr:cNvPr id="642" name="テキスト ボックス 641"/>
        <xdr:cNvSpPr txBox="1"/>
      </xdr:nvSpPr>
      <xdr:spPr>
        <a:xfrm>
          <a:off x="13546333" y="1296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130811</xdr:rowOff>
    </xdr:from>
    <xdr:to>
      <xdr:col>18</xdr:col>
      <xdr:colOff>492125</xdr:colOff>
      <xdr:row>77</xdr:row>
      <xdr:rowOff>60961</xdr:rowOff>
    </xdr:to>
    <xdr:sp macro="" textlink="">
      <xdr:nvSpPr>
        <xdr:cNvPr id="643" name="フローチャート : 判断 642"/>
        <xdr:cNvSpPr/>
      </xdr:nvSpPr>
      <xdr:spPr>
        <a:xfrm>
          <a:off x="12763500" y="131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77</xdr:row>
      <xdr:rowOff>52088</xdr:rowOff>
    </xdr:from>
    <xdr:ext cx="313932" cy="259045"/>
    <xdr:sp macro="" textlink="">
      <xdr:nvSpPr>
        <xdr:cNvPr id="644" name="テキスト ボックス 643"/>
        <xdr:cNvSpPr txBox="1"/>
      </xdr:nvSpPr>
      <xdr:spPr>
        <a:xfrm>
          <a:off x="12657333" y="13253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0" name="円/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2" name="円/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3" name="テキスト ボックス 65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4" name="円/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5" name="テキスト ボックス 65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6" name="円/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7" name="テキスト ボックス 65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73660</xdr:rowOff>
    </xdr:from>
    <xdr:to>
      <xdr:col>18</xdr:col>
      <xdr:colOff>492125</xdr:colOff>
      <xdr:row>75</xdr:row>
      <xdr:rowOff>3810</xdr:rowOff>
    </xdr:to>
    <xdr:sp macro="" textlink="">
      <xdr:nvSpPr>
        <xdr:cNvPr id="658" name="円/楕円 657"/>
        <xdr:cNvSpPr/>
      </xdr:nvSpPr>
      <xdr:spPr>
        <a:xfrm>
          <a:off x="12763500" y="127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73</xdr:row>
      <xdr:rowOff>20337</xdr:rowOff>
    </xdr:from>
    <xdr:ext cx="378565" cy="259045"/>
    <xdr:sp macro="" textlink="">
      <xdr:nvSpPr>
        <xdr:cNvPr id="659" name="テキスト ボックス 658"/>
        <xdr:cNvSpPr txBox="1"/>
      </xdr:nvSpPr>
      <xdr:spPr>
        <a:xfrm>
          <a:off x="12625017" y="1253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73677</xdr:rowOff>
    </xdr:from>
    <xdr:ext cx="467179" cy="259045"/>
    <xdr:sp macro="" textlink="">
      <xdr:nvSpPr>
        <xdr:cNvPr id="672" name="テキスト ボックス 671"/>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168927</xdr:rowOff>
    </xdr:from>
    <xdr:ext cx="467179" cy="259045"/>
    <xdr:sp macro="" textlink="">
      <xdr:nvSpPr>
        <xdr:cNvPr id="676" name="テキスト ボックス 675"/>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68962</xdr:rowOff>
    </xdr:from>
    <xdr:to>
      <xdr:col>23</xdr:col>
      <xdr:colOff>516889</xdr:colOff>
      <xdr:row>99</xdr:row>
      <xdr:rowOff>13970</xdr:rowOff>
    </xdr:to>
    <xdr:cxnSp macro="">
      <xdr:nvCxnSpPr>
        <xdr:cNvPr id="684" name="直線コネクタ 683"/>
        <xdr:cNvCxnSpPr/>
      </xdr:nvCxnSpPr>
      <xdr:spPr>
        <a:xfrm flipV="1">
          <a:off x="16317595" y="15499462"/>
          <a:ext cx="1269" cy="148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17797</xdr:rowOff>
    </xdr:from>
    <xdr:ext cx="469744" cy="259045"/>
    <xdr:sp macro="" textlink="">
      <xdr:nvSpPr>
        <xdr:cNvPr id="685" name="公債費最小値テキスト"/>
        <xdr:cNvSpPr txBox="1"/>
      </xdr:nvSpPr>
      <xdr:spPr>
        <a:xfrm>
          <a:off x="16370300"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a:t>
          </a:r>
          <a:endParaRPr kumimoji="1" lang="ja-JP" altLang="en-US" sz="1000" b="1">
            <a:latin typeface="ＭＳ Ｐゴシック"/>
          </a:endParaRPr>
        </a:p>
      </xdr:txBody>
    </xdr:sp>
    <xdr:clientData/>
  </xdr:oneCellAnchor>
  <xdr:twoCellAnchor>
    <xdr:from>
      <xdr:col>23</xdr:col>
      <xdr:colOff>428625</xdr:colOff>
      <xdr:row>99</xdr:row>
      <xdr:rowOff>13970</xdr:rowOff>
    </xdr:from>
    <xdr:to>
      <xdr:col>23</xdr:col>
      <xdr:colOff>606425</xdr:colOff>
      <xdr:row>99</xdr:row>
      <xdr:rowOff>13970</xdr:rowOff>
    </xdr:to>
    <xdr:cxnSp macro="">
      <xdr:nvCxnSpPr>
        <xdr:cNvPr id="686" name="直線コネクタ 685"/>
        <xdr:cNvCxnSpPr/>
      </xdr:nvCxnSpPr>
      <xdr:spPr>
        <a:xfrm>
          <a:off x="16230600" y="1698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15639</xdr:rowOff>
    </xdr:from>
    <xdr:ext cx="534377" cy="259045"/>
    <xdr:sp macro="" textlink="">
      <xdr:nvSpPr>
        <xdr:cNvPr id="687" name="公債費最大値テキスト"/>
        <xdr:cNvSpPr txBox="1"/>
      </xdr:nvSpPr>
      <xdr:spPr>
        <a:xfrm>
          <a:off x="16370300" y="1527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14,957</a:t>
          </a:r>
          <a:endParaRPr kumimoji="1" lang="ja-JP" altLang="en-US" sz="1000" b="1">
            <a:latin typeface="ＭＳ Ｐゴシック"/>
          </a:endParaRPr>
        </a:p>
      </xdr:txBody>
    </xdr:sp>
    <xdr:clientData/>
  </xdr:oneCellAnchor>
  <xdr:twoCellAnchor>
    <xdr:from>
      <xdr:col>23</xdr:col>
      <xdr:colOff>428625</xdr:colOff>
      <xdr:row>90</xdr:row>
      <xdr:rowOff>68962</xdr:rowOff>
    </xdr:from>
    <xdr:to>
      <xdr:col>23</xdr:col>
      <xdr:colOff>606425</xdr:colOff>
      <xdr:row>90</xdr:row>
      <xdr:rowOff>68962</xdr:rowOff>
    </xdr:to>
    <xdr:cxnSp macro="">
      <xdr:nvCxnSpPr>
        <xdr:cNvPr id="688" name="直線コネクタ 687"/>
        <xdr:cNvCxnSpPr/>
      </xdr:nvCxnSpPr>
      <xdr:spPr>
        <a:xfrm>
          <a:off x="16230600" y="1549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109728</xdr:rowOff>
    </xdr:from>
    <xdr:to>
      <xdr:col>23</xdr:col>
      <xdr:colOff>517525</xdr:colOff>
      <xdr:row>94</xdr:row>
      <xdr:rowOff>116205</xdr:rowOff>
    </xdr:to>
    <xdr:cxnSp macro="">
      <xdr:nvCxnSpPr>
        <xdr:cNvPr id="689" name="直線コネクタ 688"/>
        <xdr:cNvCxnSpPr/>
      </xdr:nvCxnSpPr>
      <xdr:spPr>
        <a:xfrm>
          <a:off x="15481300" y="15540228"/>
          <a:ext cx="838200" cy="69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75328</xdr:rowOff>
    </xdr:from>
    <xdr:ext cx="469744" cy="259045"/>
    <xdr:sp macro="" textlink="">
      <xdr:nvSpPr>
        <xdr:cNvPr id="690" name="公債費平均値テキスト"/>
        <xdr:cNvSpPr txBox="1"/>
      </xdr:nvSpPr>
      <xdr:spPr>
        <a:xfrm>
          <a:off x="16370300" y="1636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96901</xdr:rowOff>
    </xdr:from>
    <xdr:to>
      <xdr:col>23</xdr:col>
      <xdr:colOff>568325</xdr:colOff>
      <xdr:row>96</xdr:row>
      <xdr:rowOff>27051</xdr:rowOff>
    </xdr:to>
    <xdr:sp macro="" textlink="">
      <xdr:nvSpPr>
        <xdr:cNvPr id="691" name="フローチャート : 判断 690"/>
        <xdr:cNvSpPr/>
      </xdr:nvSpPr>
      <xdr:spPr>
        <a:xfrm>
          <a:off x="16268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109728</xdr:rowOff>
    </xdr:from>
    <xdr:to>
      <xdr:col>22</xdr:col>
      <xdr:colOff>365125</xdr:colOff>
      <xdr:row>93</xdr:row>
      <xdr:rowOff>22352</xdr:rowOff>
    </xdr:to>
    <xdr:cxnSp macro="">
      <xdr:nvCxnSpPr>
        <xdr:cNvPr id="692" name="直線コネクタ 691"/>
        <xdr:cNvCxnSpPr/>
      </xdr:nvCxnSpPr>
      <xdr:spPr>
        <a:xfrm flipV="1">
          <a:off x="14592300" y="15540228"/>
          <a:ext cx="889000" cy="4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13843</xdr:rowOff>
    </xdr:from>
    <xdr:to>
      <xdr:col>22</xdr:col>
      <xdr:colOff>415925</xdr:colOff>
      <xdr:row>94</xdr:row>
      <xdr:rowOff>115443</xdr:rowOff>
    </xdr:to>
    <xdr:sp macro="" textlink="">
      <xdr:nvSpPr>
        <xdr:cNvPr id="693" name="フローチャート : 判断 692"/>
        <xdr:cNvSpPr/>
      </xdr:nvSpPr>
      <xdr:spPr>
        <a:xfrm>
          <a:off x="15430500" y="161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106570</xdr:rowOff>
    </xdr:from>
    <xdr:ext cx="469744" cy="259045"/>
    <xdr:sp macro="" textlink="">
      <xdr:nvSpPr>
        <xdr:cNvPr id="694" name="テキスト ボックス 693"/>
        <xdr:cNvSpPr txBox="1"/>
      </xdr:nvSpPr>
      <xdr:spPr>
        <a:xfrm>
          <a:off x="15246427" y="162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94869</xdr:rowOff>
    </xdr:from>
    <xdr:to>
      <xdr:col>21</xdr:col>
      <xdr:colOff>161925</xdr:colOff>
      <xdr:row>93</xdr:row>
      <xdr:rowOff>22352</xdr:rowOff>
    </xdr:to>
    <xdr:cxnSp macro="">
      <xdr:nvCxnSpPr>
        <xdr:cNvPr id="695" name="直線コネクタ 694"/>
        <xdr:cNvCxnSpPr/>
      </xdr:nvCxnSpPr>
      <xdr:spPr>
        <a:xfrm>
          <a:off x="13703300" y="15868269"/>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32765</xdr:rowOff>
    </xdr:from>
    <xdr:to>
      <xdr:col>21</xdr:col>
      <xdr:colOff>212725</xdr:colOff>
      <xdr:row>93</xdr:row>
      <xdr:rowOff>134365</xdr:rowOff>
    </xdr:to>
    <xdr:sp macro="" textlink="">
      <xdr:nvSpPr>
        <xdr:cNvPr id="696" name="フローチャート : 判断 695"/>
        <xdr:cNvSpPr/>
      </xdr:nvSpPr>
      <xdr:spPr>
        <a:xfrm>
          <a:off x="14541500" y="1597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125492</xdr:rowOff>
    </xdr:from>
    <xdr:ext cx="534377" cy="259045"/>
    <xdr:sp macro="" textlink="">
      <xdr:nvSpPr>
        <xdr:cNvPr id="697" name="テキスト ボックス 696"/>
        <xdr:cNvSpPr txBox="1"/>
      </xdr:nvSpPr>
      <xdr:spPr>
        <a:xfrm>
          <a:off x="14325111" y="160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144145</xdr:rowOff>
    </xdr:from>
    <xdr:to>
      <xdr:col>19</xdr:col>
      <xdr:colOff>644525</xdr:colOff>
      <xdr:row>92</xdr:row>
      <xdr:rowOff>94869</xdr:rowOff>
    </xdr:to>
    <xdr:cxnSp macro="">
      <xdr:nvCxnSpPr>
        <xdr:cNvPr id="698" name="直線コネクタ 697"/>
        <xdr:cNvCxnSpPr/>
      </xdr:nvCxnSpPr>
      <xdr:spPr>
        <a:xfrm>
          <a:off x="12814300" y="15746095"/>
          <a:ext cx="889000" cy="1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56387</xdr:rowOff>
    </xdr:from>
    <xdr:to>
      <xdr:col>20</xdr:col>
      <xdr:colOff>9525</xdr:colOff>
      <xdr:row>92</xdr:row>
      <xdr:rowOff>157987</xdr:rowOff>
    </xdr:to>
    <xdr:sp macro="" textlink="">
      <xdr:nvSpPr>
        <xdr:cNvPr id="699" name="フローチャート : 判断 698"/>
        <xdr:cNvSpPr/>
      </xdr:nvSpPr>
      <xdr:spPr>
        <a:xfrm>
          <a:off x="13652500" y="1582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149114</xdr:rowOff>
    </xdr:from>
    <xdr:ext cx="534377" cy="259045"/>
    <xdr:sp macro="" textlink="">
      <xdr:nvSpPr>
        <xdr:cNvPr id="700" name="テキスト ボックス 699"/>
        <xdr:cNvSpPr txBox="1"/>
      </xdr:nvSpPr>
      <xdr:spPr>
        <a:xfrm>
          <a:off x="13436111" y="15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66802</xdr:rowOff>
    </xdr:from>
    <xdr:to>
      <xdr:col>18</xdr:col>
      <xdr:colOff>492125</xdr:colOff>
      <xdr:row>91</xdr:row>
      <xdr:rowOff>168402</xdr:rowOff>
    </xdr:to>
    <xdr:sp macro="" textlink="">
      <xdr:nvSpPr>
        <xdr:cNvPr id="701" name="フローチャート : 判断 700"/>
        <xdr:cNvSpPr/>
      </xdr:nvSpPr>
      <xdr:spPr>
        <a:xfrm>
          <a:off x="12763500" y="1566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13479</xdr:rowOff>
    </xdr:from>
    <xdr:ext cx="534377" cy="259045"/>
    <xdr:sp macro="" textlink="">
      <xdr:nvSpPr>
        <xdr:cNvPr id="702" name="テキスト ボックス 701"/>
        <xdr:cNvSpPr txBox="1"/>
      </xdr:nvSpPr>
      <xdr:spPr>
        <a:xfrm>
          <a:off x="12547111" y="154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65405</xdr:rowOff>
    </xdr:from>
    <xdr:to>
      <xdr:col>23</xdr:col>
      <xdr:colOff>568325</xdr:colOff>
      <xdr:row>94</xdr:row>
      <xdr:rowOff>167005</xdr:rowOff>
    </xdr:to>
    <xdr:sp macro="" textlink="">
      <xdr:nvSpPr>
        <xdr:cNvPr id="708" name="円/楕円 707"/>
        <xdr:cNvSpPr/>
      </xdr:nvSpPr>
      <xdr:spPr>
        <a:xfrm>
          <a:off x="16268700" y="161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88282</xdr:rowOff>
    </xdr:from>
    <xdr:ext cx="469744" cy="259045"/>
    <xdr:sp macro="" textlink="">
      <xdr:nvSpPr>
        <xdr:cNvPr id="709" name="公債費該当値テキスト"/>
        <xdr:cNvSpPr txBox="1"/>
      </xdr:nvSpPr>
      <xdr:spPr>
        <a:xfrm>
          <a:off x="16370300" y="1603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58928</xdr:rowOff>
    </xdr:from>
    <xdr:to>
      <xdr:col>22</xdr:col>
      <xdr:colOff>415925</xdr:colOff>
      <xdr:row>90</xdr:row>
      <xdr:rowOff>160528</xdr:rowOff>
    </xdr:to>
    <xdr:sp macro="" textlink="">
      <xdr:nvSpPr>
        <xdr:cNvPr id="710" name="円/楕円 709"/>
        <xdr:cNvSpPr/>
      </xdr:nvSpPr>
      <xdr:spPr>
        <a:xfrm>
          <a:off x="15430500" y="154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5605</xdr:rowOff>
    </xdr:from>
    <xdr:ext cx="534377" cy="259045"/>
    <xdr:sp macro="" textlink="">
      <xdr:nvSpPr>
        <xdr:cNvPr id="711" name="テキスト ボックス 710"/>
        <xdr:cNvSpPr txBox="1"/>
      </xdr:nvSpPr>
      <xdr:spPr>
        <a:xfrm>
          <a:off x="15214111" y="152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143002</xdr:rowOff>
    </xdr:from>
    <xdr:to>
      <xdr:col>21</xdr:col>
      <xdr:colOff>212725</xdr:colOff>
      <xdr:row>93</xdr:row>
      <xdr:rowOff>73152</xdr:rowOff>
    </xdr:to>
    <xdr:sp macro="" textlink="">
      <xdr:nvSpPr>
        <xdr:cNvPr id="712" name="円/楕円 711"/>
        <xdr:cNvSpPr/>
      </xdr:nvSpPr>
      <xdr:spPr>
        <a:xfrm>
          <a:off x="14541500" y="159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89679</xdr:rowOff>
    </xdr:from>
    <xdr:ext cx="534377" cy="259045"/>
    <xdr:sp macro="" textlink="">
      <xdr:nvSpPr>
        <xdr:cNvPr id="713" name="テキスト ボックス 712"/>
        <xdr:cNvSpPr txBox="1"/>
      </xdr:nvSpPr>
      <xdr:spPr>
        <a:xfrm>
          <a:off x="14325111" y="156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44069</xdr:rowOff>
    </xdr:from>
    <xdr:to>
      <xdr:col>20</xdr:col>
      <xdr:colOff>9525</xdr:colOff>
      <xdr:row>92</xdr:row>
      <xdr:rowOff>145669</xdr:rowOff>
    </xdr:to>
    <xdr:sp macro="" textlink="">
      <xdr:nvSpPr>
        <xdr:cNvPr id="714" name="円/楕円 713"/>
        <xdr:cNvSpPr/>
      </xdr:nvSpPr>
      <xdr:spPr>
        <a:xfrm>
          <a:off x="13652500" y="158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162196</xdr:rowOff>
    </xdr:from>
    <xdr:ext cx="534377" cy="259045"/>
    <xdr:sp macro="" textlink="">
      <xdr:nvSpPr>
        <xdr:cNvPr id="715" name="テキスト ボックス 714"/>
        <xdr:cNvSpPr txBox="1"/>
      </xdr:nvSpPr>
      <xdr:spPr>
        <a:xfrm>
          <a:off x="13436111" y="1559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93345</xdr:rowOff>
    </xdr:from>
    <xdr:to>
      <xdr:col>18</xdr:col>
      <xdr:colOff>492125</xdr:colOff>
      <xdr:row>92</xdr:row>
      <xdr:rowOff>23495</xdr:rowOff>
    </xdr:to>
    <xdr:sp macro="" textlink="">
      <xdr:nvSpPr>
        <xdr:cNvPr id="716" name="円/楕円 715"/>
        <xdr:cNvSpPr/>
      </xdr:nvSpPr>
      <xdr:spPr>
        <a:xfrm>
          <a:off x="12763500" y="156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14622</xdr:rowOff>
    </xdr:from>
    <xdr:ext cx="534377" cy="259045"/>
    <xdr:sp macro="" textlink="">
      <xdr:nvSpPr>
        <xdr:cNvPr id="717" name="テキスト ボックス 716"/>
        <xdr:cNvSpPr txBox="1"/>
      </xdr:nvSpPr>
      <xdr:spPr>
        <a:xfrm>
          <a:off x="12547111" y="157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15603</xdr:rowOff>
    </xdr:from>
    <xdr:to>
      <xdr:col>32</xdr:col>
      <xdr:colOff>186689</xdr:colOff>
      <xdr:row>39</xdr:row>
      <xdr:rowOff>98878</xdr:rowOff>
    </xdr:to>
    <xdr:cxnSp macro="">
      <xdr:nvCxnSpPr>
        <xdr:cNvPr id="743" name="直線コネクタ 742"/>
        <xdr:cNvCxnSpPr/>
      </xdr:nvCxnSpPr>
      <xdr:spPr>
        <a:xfrm flipV="1">
          <a:off x="22159595" y="5159103"/>
          <a:ext cx="1269"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133730</xdr:rowOff>
    </xdr:from>
    <xdr:ext cx="469744" cy="259045"/>
    <xdr:sp macro="" textlink="">
      <xdr:nvSpPr>
        <xdr:cNvPr id="746" name="諸支出金最大値テキスト"/>
        <xdr:cNvSpPr txBox="1"/>
      </xdr:nvSpPr>
      <xdr:spPr>
        <a:xfrm>
          <a:off x="22212300" y="4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a:t>
          </a:r>
          <a:endParaRPr kumimoji="1" lang="ja-JP" altLang="en-US" sz="1000" b="1">
            <a:latin typeface="ＭＳ Ｐゴシック"/>
          </a:endParaRPr>
        </a:p>
      </xdr:txBody>
    </xdr:sp>
    <xdr:clientData/>
  </xdr:oneCellAnchor>
  <xdr:twoCellAnchor>
    <xdr:from>
      <xdr:col>32</xdr:col>
      <xdr:colOff>98425</xdr:colOff>
      <xdr:row>30</xdr:row>
      <xdr:rowOff>15603</xdr:rowOff>
    </xdr:from>
    <xdr:to>
      <xdr:col>32</xdr:col>
      <xdr:colOff>276225</xdr:colOff>
      <xdr:row>30</xdr:row>
      <xdr:rowOff>15603</xdr:rowOff>
    </xdr:to>
    <xdr:cxnSp macro="">
      <xdr:nvCxnSpPr>
        <xdr:cNvPr id="747" name="直線コネクタ 746"/>
        <xdr:cNvCxnSpPr/>
      </xdr:nvCxnSpPr>
      <xdr:spPr>
        <a:xfrm>
          <a:off x="22072600" y="515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132080</xdr:rowOff>
    </xdr:from>
    <xdr:to>
      <xdr:col>32</xdr:col>
      <xdr:colOff>187325</xdr:colOff>
      <xdr:row>39</xdr:row>
      <xdr:rowOff>98878</xdr:rowOff>
    </xdr:to>
    <xdr:cxnSp macro="">
      <xdr:nvCxnSpPr>
        <xdr:cNvPr id="748" name="直線コネクタ 747"/>
        <xdr:cNvCxnSpPr/>
      </xdr:nvCxnSpPr>
      <xdr:spPr>
        <a:xfrm>
          <a:off x="21323300" y="6647180"/>
          <a:ext cx="8382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162940</xdr:rowOff>
    </xdr:from>
    <xdr:ext cx="313932" cy="259045"/>
    <xdr:sp macro="" textlink="">
      <xdr:nvSpPr>
        <xdr:cNvPr id="749" name="諸支出金平均値テキスト"/>
        <xdr:cNvSpPr txBox="1"/>
      </xdr:nvSpPr>
      <xdr:spPr>
        <a:xfrm>
          <a:off x="22212300" y="650659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140063</xdr:rowOff>
    </xdr:from>
    <xdr:to>
      <xdr:col>32</xdr:col>
      <xdr:colOff>238125</xdr:colOff>
      <xdr:row>39</xdr:row>
      <xdr:rowOff>70213</xdr:rowOff>
    </xdr:to>
    <xdr:sp macro="" textlink="">
      <xdr:nvSpPr>
        <xdr:cNvPr id="750" name="フローチャート : 判断 749"/>
        <xdr:cNvSpPr/>
      </xdr:nvSpPr>
      <xdr:spPr>
        <a:xfrm>
          <a:off x="22110700" y="66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132080</xdr:rowOff>
    </xdr:from>
    <xdr:to>
      <xdr:col>31</xdr:col>
      <xdr:colOff>34925</xdr:colOff>
      <xdr:row>39</xdr:row>
      <xdr:rowOff>98878</xdr:rowOff>
    </xdr:to>
    <xdr:cxnSp macro="">
      <xdr:nvCxnSpPr>
        <xdr:cNvPr id="751" name="直線コネクタ 750"/>
        <xdr:cNvCxnSpPr/>
      </xdr:nvCxnSpPr>
      <xdr:spPr>
        <a:xfrm flipV="1">
          <a:off x="20434300" y="6647180"/>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7801</xdr:rowOff>
    </xdr:from>
    <xdr:to>
      <xdr:col>31</xdr:col>
      <xdr:colOff>85725</xdr:colOff>
      <xdr:row>39</xdr:row>
      <xdr:rowOff>109401</xdr:rowOff>
    </xdr:to>
    <xdr:sp macro="" textlink="">
      <xdr:nvSpPr>
        <xdr:cNvPr id="752" name="フローチャート : 判断 751"/>
        <xdr:cNvSpPr/>
      </xdr:nvSpPr>
      <xdr:spPr>
        <a:xfrm>
          <a:off x="212725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100528</xdr:rowOff>
    </xdr:from>
    <xdr:ext cx="313932" cy="259045"/>
    <xdr:sp macro="" textlink="">
      <xdr:nvSpPr>
        <xdr:cNvPr id="753" name="テキスト ボックス 752"/>
        <xdr:cNvSpPr txBox="1"/>
      </xdr:nvSpPr>
      <xdr:spPr>
        <a:xfrm>
          <a:off x="21166333" y="6787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31750</xdr:rowOff>
    </xdr:from>
    <xdr:to>
      <xdr:col>29</xdr:col>
      <xdr:colOff>568325</xdr:colOff>
      <xdr:row>39</xdr:row>
      <xdr:rowOff>133350</xdr:rowOff>
    </xdr:to>
    <xdr:sp macro="" textlink="">
      <xdr:nvSpPr>
        <xdr:cNvPr id="755" name="フローチャート : 判断 754"/>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149877</xdr:rowOff>
    </xdr:from>
    <xdr:ext cx="313932" cy="259045"/>
    <xdr:sp macro="" textlink="">
      <xdr:nvSpPr>
        <xdr:cNvPr id="756" name="テキスト ボックス 755"/>
        <xdr:cNvSpPr txBox="1"/>
      </xdr:nvSpPr>
      <xdr:spPr>
        <a:xfrm>
          <a:off x="20277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32838</xdr:rowOff>
    </xdr:from>
    <xdr:to>
      <xdr:col>28</xdr:col>
      <xdr:colOff>365125</xdr:colOff>
      <xdr:row>39</xdr:row>
      <xdr:rowOff>134438</xdr:rowOff>
    </xdr:to>
    <xdr:sp macro="" textlink="">
      <xdr:nvSpPr>
        <xdr:cNvPr id="758" name="フローチャート : 判断 757"/>
        <xdr:cNvSpPr/>
      </xdr:nvSpPr>
      <xdr:spPr>
        <a:xfrm>
          <a:off x="19494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150965</xdr:rowOff>
    </xdr:from>
    <xdr:ext cx="313932" cy="259045"/>
    <xdr:sp macro="" textlink="">
      <xdr:nvSpPr>
        <xdr:cNvPr id="759" name="テキスト ボックス 758"/>
        <xdr:cNvSpPr txBox="1"/>
      </xdr:nvSpPr>
      <xdr:spPr>
        <a:xfrm>
          <a:off x="19388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26307</xdr:rowOff>
    </xdr:from>
    <xdr:to>
      <xdr:col>27</xdr:col>
      <xdr:colOff>161925</xdr:colOff>
      <xdr:row>39</xdr:row>
      <xdr:rowOff>127907</xdr:rowOff>
    </xdr:to>
    <xdr:sp macro="" textlink="">
      <xdr:nvSpPr>
        <xdr:cNvPr id="760" name="フローチャート : 判断 759"/>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144434</xdr:rowOff>
    </xdr:from>
    <xdr:ext cx="313932" cy="259045"/>
    <xdr:sp macro="" textlink="">
      <xdr:nvSpPr>
        <xdr:cNvPr id="761" name="テキスト ボックス 760"/>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81280</xdr:rowOff>
    </xdr:from>
    <xdr:to>
      <xdr:col>31</xdr:col>
      <xdr:colOff>85725</xdr:colOff>
      <xdr:row>39</xdr:row>
      <xdr:rowOff>11430</xdr:rowOff>
    </xdr:to>
    <xdr:sp macro="" textlink="">
      <xdr:nvSpPr>
        <xdr:cNvPr id="769" name="円/楕円 768"/>
        <xdr:cNvSpPr/>
      </xdr:nvSpPr>
      <xdr:spPr>
        <a:xfrm>
          <a:off x="21272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27957</xdr:rowOff>
    </xdr:from>
    <xdr:ext cx="378565" cy="259045"/>
    <xdr:sp macro="" textlink="">
      <xdr:nvSpPr>
        <xdr:cNvPr id="770" name="テキスト ボックス 769"/>
        <xdr:cNvSpPr txBox="1"/>
      </xdr:nvSpPr>
      <xdr:spPr>
        <a:xfrm>
          <a:off x="21134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5" name="円/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6" name="テキスト ボックス 77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住民一人当たりの歳出決算総額は、</a:t>
          </a:r>
          <a:r>
            <a:rPr kumimoji="1" lang="en-US" altLang="ja-JP" sz="1300">
              <a:solidFill>
                <a:schemeClr val="dk1"/>
              </a:solidFill>
              <a:effectLst/>
              <a:latin typeface="+mn-ea"/>
              <a:ea typeface="+mn-ea"/>
              <a:cs typeface="+mn-cs"/>
            </a:rPr>
            <a:t>457,007</a:t>
          </a:r>
          <a:r>
            <a:rPr kumimoji="1" lang="ja-JP" altLang="ja-JP" sz="1300">
              <a:solidFill>
                <a:schemeClr val="dk1"/>
              </a:solidFill>
              <a:effectLst/>
              <a:latin typeface="+mn-ea"/>
              <a:ea typeface="+mn-ea"/>
              <a:cs typeface="+mn-cs"/>
            </a:rPr>
            <a:t>円となっている。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このうち、</a:t>
          </a:r>
          <a:r>
            <a:rPr kumimoji="1" lang="ja-JP" altLang="en-US" sz="1300">
              <a:solidFill>
                <a:schemeClr val="dk1"/>
              </a:solidFill>
              <a:effectLst/>
              <a:latin typeface="+mn-ea"/>
              <a:ea typeface="+mn-ea"/>
              <a:cs typeface="+mn-cs"/>
            </a:rPr>
            <a:t>類似団体と比べて民生費が高い水準にあり、</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245,697</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となっている。</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からは毎年増加傾向にある。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増加の主な要因は児童福祉費の増であり、</a:t>
          </a:r>
          <a:r>
            <a:rPr kumimoji="1" lang="ja-JP" altLang="ja-JP" sz="1300">
              <a:solidFill>
                <a:schemeClr val="dk1"/>
              </a:solidFill>
              <a:effectLst/>
              <a:latin typeface="+mn-ea"/>
              <a:ea typeface="+mn-ea"/>
              <a:cs typeface="+mn-cs"/>
            </a:rPr>
            <a:t>待機児童の解消を図るため新たに私立認可保育園を開設するなど、子育て世代への支援に重点的に取り組んだこ</a:t>
          </a:r>
          <a:r>
            <a:rPr kumimoji="1" lang="ja-JP" altLang="en-US" sz="1300">
              <a:solidFill>
                <a:schemeClr val="dk1"/>
              </a:solidFill>
              <a:effectLst/>
              <a:latin typeface="+mn-ea"/>
              <a:ea typeface="+mn-ea"/>
              <a:cs typeface="+mn-cs"/>
            </a:rPr>
            <a:t>とによるものである。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また、公債費は平成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年度と比べると</a:t>
          </a:r>
          <a:r>
            <a:rPr kumimoji="1" lang="en-US" altLang="ja-JP" sz="1300">
              <a:solidFill>
                <a:schemeClr val="dk1"/>
              </a:solidFill>
              <a:effectLst/>
              <a:latin typeface="+mn-ea"/>
              <a:ea typeface="+mn-ea"/>
              <a:cs typeface="+mn-cs"/>
            </a:rPr>
            <a:t>5,451</a:t>
          </a:r>
          <a:r>
            <a:rPr kumimoji="1" lang="ja-JP" altLang="en-US" sz="1300">
              <a:solidFill>
                <a:schemeClr val="dk1"/>
              </a:solidFill>
              <a:effectLst/>
              <a:latin typeface="+mn-ea"/>
              <a:ea typeface="+mn-ea"/>
              <a:cs typeface="+mn-cs"/>
            </a:rPr>
            <a:t>円と大幅な減少となっているが、これは平成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年度に満期一括償還があったためである。借り入れ総額は減少しているため、歳出は減少傾向にある。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ea"/>
              <a:ea typeface="+mn-ea"/>
              <a:cs typeface="+mn-cs"/>
            </a:rPr>
            <a:t>　実質収支比率は、</a:t>
          </a:r>
          <a:r>
            <a:rPr lang="ja-JP" altLang="ja-JP" sz="1300" b="0" i="0" baseline="0">
              <a:solidFill>
                <a:schemeClr val="dk1"/>
              </a:solidFill>
              <a:effectLst/>
              <a:latin typeface="+mn-lt"/>
              <a:ea typeface="+mn-ea"/>
              <a:cs typeface="+mn-cs"/>
            </a:rPr>
            <a:t>財調普通交付金</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地方消費税交付金</a:t>
          </a:r>
          <a:r>
            <a:rPr lang="ja-JP" altLang="en-US" sz="1300" b="0" i="0" baseline="0">
              <a:solidFill>
                <a:schemeClr val="dk1"/>
              </a:solidFill>
              <a:effectLst/>
              <a:latin typeface="+mn-lt"/>
              <a:ea typeface="+mn-ea"/>
              <a:cs typeface="+mn-cs"/>
            </a:rPr>
            <a:t>などの減少により</a:t>
          </a:r>
          <a:r>
            <a:rPr lang="ja-JP" altLang="ja-JP" sz="1300" b="0" i="0" baseline="0">
              <a:solidFill>
                <a:schemeClr val="dk1"/>
              </a:solidFill>
              <a:effectLst/>
              <a:latin typeface="+mn-lt"/>
              <a:ea typeface="+mn-ea"/>
              <a:cs typeface="+mn-cs"/>
            </a:rPr>
            <a:t>、</a:t>
          </a:r>
          <a:r>
            <a:rPr lang="ja-JP" altLang="ja-JP" sz="1300" b="0" i="0" baseline="0">
              <a:solidFill>
                <a:schemeClr val="dk1"/>
              </a:solidFill>
              <a:effectLst/>
              <a:latin typeface="+mn-ea"/>
              <a:ea typeface="+mn-ea"/>
              <a:cs typeface="+mn-cs"/>
            </a:rPr>
            <a:t>前年度と比べ</a:t>
          </a:r>
          <a:r>
            <a:rPr lang="en-US" altLang="ja-JP" sz="1300" b="0" i="0" baseline="0">
              <a:solidFill>
                <a:schemeClr val="dk1"/>
              </a:solidFill>
              <a:effectLst/>
              <a:latin typeface="+mn-ea"/>
              <a:ea typeface="+mn-ea"/>
              <a:cs typeface="+mn-cs"/>
            </a:rPr>
            <a:t>3.70</a:t>
          </a:r>
          <a:r>
            <a:rPr lang="ja-JP" altLang="ja-JP" sz="1300" b="0" i="0" baseline="0">
              <a:solidFill>
                <a:schemeClr val="dk1"/>
              </a:solidFill>
              <a:effectLst/>
              <a:latin typeface="+mn-ea"/>
              <a:ea typeface="+mn-ea"/>
              <a:cs typeface="+mn-cs"/>
            </a:rPr>
            <a:t>ポイント</a:t>
          </a:r>
          <a:r>
            <a:rPr lang="ja-JP" altLang="en-US" sz="1300" b="0" i="0" baseline="0">
              <a:solidFill>
                <a:schemeClr val="dk1"/>
              </a:solidFill>
              <a:effectLst/>
              <a:latin typeface="+mn-ea"/>
              <a:ea typeface="+mn-ea"/>
              <a:cs typeface="+mn-cs"/>
            </a:rPr>
            <a:t>減少</a:t>
          </a:r>
          <a:r>
            <a:rPr lang="ja-JP" altLang="ja-JP" sz="1300" b="0" i="0" baseline="0">
              <a:solidFill>
                <a:schemeClr val="dk1"/>
              </a:solidFill>
              <a:effectLst/>
              <a:latin typeface="+mn-ea"/>
              <a:ea typeface="+mn-ea"/>
              <a:cs typeface="+mn-cs"/>
            </a:rPr>
            <a:t>している。</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また、財政調整基金の残高の標準財政規模比は、財政調整基金の残高</a:t>
          </a:r>
          <a:r>
            <a:rPr lang="ja-JP" altLang="en-US" sz="1300" b="0" i="0" baseline="0">
              <a:solidFill>
                <a:schemeClr val="dk1"/>
              </a:solidFill>
              <a:effectLst/>
              <a:latin typeface="+mn-ea"/>
              <a:ea typeface="+mn-ea"/>
              <a:cs typeface="+mn-cs"/>
            </a:rPr>
            <a:t>が</a:t>
          </a:r>
          <a:r>
            <a:rPr lang="ja-JP" altLang="ja-JP" sz="1300" b="0" i="0" baseline="0">
              <a:solidFill>
                <a:schemeClr val="dk1"/>
              </a:solidFill>
              <a:effectLst/>
              <a:latin typeface="+mn-ea"/>
              <a:ea typeface="+mn-ea"/>
              <a:cs typeface="+mn-cs"/>
            </a:rPr>
            <a:t>増加したことにより、前年度と比べ</a:t>
          </a:r>
          <a:r>
            <a:rPr lang="en-US" altLang="ja-JP" sz="1300" b="0" i="0" baseline="0">
              <a:solidFill>
                <a:schemeClr val="dk1"/>
              </a:solidFill>
              <a:effectLst/>
              <a:latin typeface="+mn-ea"/>
              <a:ea typeface="+mn-ea"/>
              <a:cs typeface="+mn-cs"/>
            </a:rPr>
            <a:t>2.10</a:t>
          </a:r>
          <a:r>
            <a:rPr lang="ja-JP" altLang="en-US" sz="1300" b="0" i="0" baseline="0">
              <a:solidFill>
                <a:schemeClr val="dk1"/>
              </a:solidFill>
              <a:effectLst/>
              <a:latin typeface="+mn-ea"/>
              <a:ea typeface="+mn-ea"/>
              <a:cs typeface="+mn-cs"/>
            </a:rPr>
            <a:t>ポイント上昇している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今後とも、健全な財政運営に努めていく。</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19</a:t>
          </a:r>
          <a:r>
            <a:rPr lang="ja-JP" altLang="ja-JP" sz="1300" b="0" i="0" baseline="0">
              <a:solidFill>
                <a:schemeClr val="dk1"/>
              </a:solidFill>
              <a:effectLst/>
              <a:latin typeface="+mn-ea"/>
              <a:ea typeface="+mn-ea"/>
              <a:cs typeface="+mn-cs"/>
            </a:rPr>
            <a:t>年度決算から算定を開始して以来、連結実質赤字は生じていない。なお、黒字額の構成比については、一般会計の黒字額がその大宗を占めている。</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元利償還金については、起債の償還が順調に進んだことにより、一貫して減少している。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債務負担行為に基づく支出額については、新規施設の建設に伴い増加した。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今後も公共施設の整備等による起債の活用が見込まれる。将来の財政負担も考慮しながら、引き続き公債費の適正管理に努めていく。</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19</a:t>
          </a:r>
          <a:r>
            <a:rPr lang="ja-JP" altLang="ja-JP" sz="1300" b="0" i="0" baseline="0">
              <a:solidFill>
                <a:schemeClr val="dk1"/>
              </a:solidFill>
              <a:effectLst/>
              <a:latin typeface="+mn-ea"/>
              <a:ea typeface="+mn-ea"/>
              <a:cs typeface="+mn-cs"/>
            </a:rPr>
            <a:t>年度決算から算定を開始して以来、充当可能財源等が将来負担額を上回っており、実質的な将来負担額は生じていない。</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なお、</a:t>
          </a:r>
          <a:r>
            <a:rPr lang="ja-JP" altLang="en-US" sz="1300" b="0" i="0" baseline="0">
              <a:solidFill>
                <a:schemeClr val="dk1"/>
              </a:solidFill>
              <a:effectLst/>
              <a:latin typeface="+mn-ea"/>
              <a:ea typeface="+mn-ea"/>
              <a:cs typeface="+mn-cs"/>
            </a:rPr>
            <a:t>地方債の現在高や債務負担行為に基づく支出予定額の増加があったものの、退職手当負担見込額の減少や充当可能基金の増加などにより</a:t>
          </a:r>
          <a:r>
            <a:rPr lang="ja-JP" altLang="ja-JP" sz="1300" b="0" i="0" baseline="0">
              <a:solidFill>
                <a:schemeClr val="dk1"/>
              </a:solidFill>
              <a:effectLst/>
              <a:latin typeface="+mn-ea"/>
              <a:ea typeface="+mn-ea"/>
              <a:cs typeface="+mn-cs"/>
            </a:rPr>
            <a:t>、将来負担額は減少している。</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213,113
195,282
10.16
99,878,321
97,394,161
2,482,482
59,074,162
19,551,789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a:t>
          </a:r>
        </a:p>
        <a:p>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213,113
195,282
10.16
99,878,321
97,394,161
2,482,482
59,074,162
19,551,789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213,113
195,282
10.16
99,878,321
97,394,161
2,482,482
59,074,162
19,551,789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99878321</v>
      </c>
      <c r="BO4" s="411"/>
      <c r="BP4" s="411"/>
      <c r="BQ4" s="411"/>
      <c r="BR4" s="411"/>
      <c r="BS4" s="411"/>
      <c r="BT4" s="411"/>
      <c r="BU4" s="412"/>
      <c r="BV4" s="410">
        <v>94864677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4.2</v>
      </c>
      <c r="CU4" s="588"/>
      <c r="CV4" s="588"/>
      <c r="CW4" s="588"/>
      <c r="CX4" s="588"/>
      <c r="CY4" s="588"/>
      <c r="CZ4" s="588"/>
      <c r="DA4" s="589"/>
      <c r="DB4" s="587">
        <v>7.9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97394161</v>
      </c>
      <c r="BO5" s="416"/>
      <c r="BP5" s="416"/>
      <c r="BQ5" s="416"/>
      <c r="BR5" s="416"/>
      <c r="BS5" s="416"/>
      <c r="BT5" s="416"/>
      <c r="BU5" s="417"/>
      <c r="BV5" s="415">
        <v>90139795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81.7</v>
      </c>
      <c r="CU5" s="386"/>
      <c r="CV5" s="386"/>
      <c r="CW5" s="386"/>
      <c r="CX5" s="386"/>
      <c r="CY5" s="386"/>
      <c r="CZ5" s="386"/>
      <c r="DA5" s="387"/>
      <c r="DB5" s="385">
        <v>81.8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2484160</v>
      </c>
      <c r="BO6" s="416"/>
      <c r="BP6" s="416"/>
      <c r="BQ6" s="416"/>
      <c r="BR6" s="416"/>
      <c r="BS6" s="416"/>
      <c r="BT6" s="416"/>
      <c r="BU6" s="417"/>
      <c r="BV6" s="415">
        <v>4724882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81.7</v>
      </c>
      <c r="CU6" s="562"/>
      <c r="CV6" s="562"/>
      <c r="CW6" s="562"/>
      <c r="CX6" s="562"/>
      <c r="CY6" s="562"/>
      <c r="CZ6" s="562"/>
      <c r="DA6" s="563"/>
      <c r="DB6" s="561">
        <v>81.8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1678</v>
      </c>
      <c r="BO7" s="416"/>
      <c r="BP7" s="416"/>
      <c r="BQ7" s="416"/>
      <c r="BR7" s="416"/>
      <c r="BS7" s="416"/>
      <c r="BT7" s="416"/>
      <c r="BU7" s="417"/>
      <c r="BV7" s="415">
        <v>74310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59074162</v>
      </c>
      <c r="CU7" s="416"/>
      <c r="CV7" s="416"/>
      <c r="CW7" s="416"/>
      <c r="CX7" s="416"/>
      <c r="CY7" s="416"/>
      <c r="CZ7" s="416"/>
      <c r="DA7" s="417"/>
      <c r="DB7" s="415">
        <v>58856565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2482482</v>
      </c>
      <c r="BO8" s="416"/>
      <c r="BP8" s="416"/>
      <c r="BQ8" s="416"/>
      <c r="BR8" s="416"/>
      <c r="BS8" s="416"/>
      <c r="BT8" s="416"/>
      <c r="BU8" s="417"/>
      <c r="BV8" s="415">
        <v>4650572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0.33</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212264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-2168090</v>
      </c>
      <c r="BO9" s="416"/>
      <c r="BP9" s="416"/>
      <c r="BQ9" s="416"/>
      <c r="BR9" s="416"/>
      <c r="BS9" s="416"/>
      <c r="BT9" s="416"/>
      <c r="BU9" s="417"/>
      <c r="BV9" s="415">
        <v>1620615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2.9</v>
      </c>
      <c r="CU9" s="386"/>
      <c r="CV9" s="386"/>
      <c r="CW9" s="386"/>
      <c r="CX9" s="386"/>
      <c r="CY9" s="386"/>
      <c r="CZ9" s="386"/>
      <c r="DA9" s="387"/>
      <c r="DB9" s="385">
        <v>4.7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203296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1297030</v>
      </c>
      <c r="BO10" s="416"/>
      <c r="BP10" s="416"/>
      <c r="BQ10" s="416"/>
      <c r="BR10" s="416"/>
      <c r="BS10" s="416"/>
      <c r="BT10" s="416"/>
      <c r="BU10" s="417"/>
      <c r="BV10" s="415">
        <v>1183133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213113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195282</v>
      </c>
      <c r="S13" s="517"/>
      <c r="T13" s="517"/>
      <c r="U13" s="517"/>
      <c r="V13" s="518"/>
      <c r="W13" s="504" t="s">
        <v>124</v>
      </c>
      <c r="X13" s="428"/>
      <c r="Y13" s="428"/>
      <c r="Z13" s="428"/>
      <c r="AA13" s="428"/>
      <c r="AB13" s="429"/>
      <c r="AC13" s="391">
        <v>74</v>
      </c>
      <c r="AD13" s="392"/>
      <c r="AE13" s="392"/>
      <c r="AF13" s="392"/>
      <c r="AG13" s="393"/>
      <c r="AH13" s="391">
        <v>60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-871060</v>
      </c>
      <c r="BO13" s="416"/>
      <c r="BP13" s="416"/>
      <c r="BQ13" s="416"/>
      <c r="BR13" s="416"/>
      <c r="BS13" s="416"/>
      <c r="BT13" s="416"/>
      <c r="BU13" s="417"/>
      <c r="BV13" s="415">
        <v>2803748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0.6</v>
      </c>
      <c r="CU13" s="386"/>
      <c r="CV13" s="386"/>
      <c r="CW13" s="386"/>
      <c r="CX13" s="386"/>
      <c r="CY13" s="386"/>
      <c r="CZ13" s="386"/>
      <c r="DA13" s="387"/>
      <c r="DB13" s="385">
        <v>-0.1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211271</v>
      </c>
      <c r="S14" s="517"/>
      <c r="T14" s="517"/>
      <c r="U14" s="517"/>
      <c r="V14" s="518"/>
      <c r="W14" s="519"/>
      <c r="X14" s="431"/>
      <c r="Y14" s="431"/>
      <c r="Z14" s="431"/>
      <c r="AA14" s="431"/>
      <c r="AB14" s="432"/>
      <c r="AC14" s="509">
        <v>0.1</v>
      </c>
      <c r="AD14" s="510"/>
      <c r="AE14" s="510"/>
      <c r="AF14" s="510"/>
      <c r="AG14" s="511"/>
      <c r="AH14" s="509">
        <v>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194386</v>
      </c>
      <c r="S15" s="517"/>
      <c r="T15" s="517"/>
      <c r="U15" s="517"/>
      <c r="V15" s="518"/>
      <c r="W15" s="504" t="s">
        <v>131</v>
      </c>
      <c r="X15" s="428"/>
      <c r="Y15" s="428"/>
      <c r="Z15" s="428"/>
      <c r="AA15" s="428"/>
      <c r="AB15" s="429"/>
      <c r="AC15" s="391">
        <v>16170</v>
      </c>
      <c r="AD15" s="392"/>
      <c r="AE15" s="392"/>
      <c r="AF15" s="392"/>
      <c r="AG15" s="393"/>
      <c r="AH15" s="391">
        <v>16757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19447123</v>
      </c>
      <c r="BO15" s="411"/>
      <c r="BP15" s="411"/>
      <c r="BQ15" s="411"/>
      <c r="BR15" s="411"/>
      <c r="BS15" s="411"/>
      <c r="BT15" s="411"/>
      <c r="BU15" s="412"/>
      <c r="BV15" s="410">
        <v>19048507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19.7</v>
      </c>
      <c r="AD16" s="510"/>
      <c r="AE16" s="510"/>
      <c r="AF16" s="510"/>
      <c r="AG16" s="511"/>
      <c r="AH16" s="509">
        <v>20.399999999999999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56426394</v>
      </c>
      <c r="BO16" s="416"/>
      <c r="BP16" s="416"/>
      <c r="BQ16" s="416"/>
      <c r="BR16" s="416"/>
      <c r="BS16" s="416"/>
      <c r="BT16" s="416"/>
      <c r="BU16" s="417"/>
      <c r="BV16" s="415">
        <v>56462231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65777</v>
      </c>
      <c r="AD17" s="392"/>
      <c r="AE17" s="392"/>
      <c r="AF17" s="392"/>
      <c r="AG17" s="393"/>
      <c r="AH17" s="391">
        <v>65174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59074162</v>
      </c>
      <c r="BO17" s="416"/>
      <c r="BP17" s="416"/>
      <c r="BQ17" s="416"/>
      <c r="BR17" s="416"/>
      <c r="BS17" s="416"/>
      <c r="BT17" s="416"/>
      <c r="BU17" s="417"/>
      <c r="BV17" s="415">
        <v>58856565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10.16</v>
      </c>
      <c r="M18" s="480"/>
      <c r="N18" s="480"/>
      <c r="O18" s="480"/>
      <c r="P18" s="480"/>
      <c r="Q18" s="480"/>
      <c r="R18" s="481"/>
      <c r="S18" s="481"/>
      <c r="T18" s="481"/>
      <c r="U18" s="481"/>
      <c r="V18" s="482"/>
      <c r="W18" s="496"/>
      <c r="X18" s="497"/>
      <c r="Y18" s="497"/>
      <c r="Z18" s="497"/>
      <c r="AA18" s="497"/>
      <c r="AB18" s="505"/>
      <c r="AC18" s="379">
        <v>80.2</v>
      </c>
      <c r="AD18" s="380"/>
      <c r="AE18" s="380"/>
      <c r="AF18" s="380"/>
      <c r="AG18" s="483"/>
      <c r="AH18" s="379">
        <v>79.5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48864539</v>
      </c>
      <c r="BO18" s="416"/>
      <c r="BP18" s="416"/>
      <c r="BQ18" s="416"/>
      <c r="BR18" s="416"/>
      <c r="BS18" s="416"/>
      <c r="BT18" s="416"/>
      <c r="BU18" s="417"/>
      <c r="BV18" s="415">
        <v>49428056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20892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67308988</v>
      </c>
      <c r="BO19" s="416"/>
      <c r="BP19" s="416"/>
      <c r="BQ19" s="416"/>
      <c r="BR19" s="416"/>
      <c r="BS19" s="416"/>
      <c r="BT19" s="416"/>
      <c r="BU19" s="417"/>
      <c r="BV19" s="415">
        <v>66223548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103101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19551789</v>
      </c>
      <c r="BO23" s="416"/>
      <c r="BP23" s="416"/>
      <c r="BQ23" s="416"/>
      <c r="BR23" s="416"/>
      <c r="BS23" s="416"/>
      <c r="BT23" s="416"/>
      <c r="BU23" s="417"/>
      <c r="BV23" s="415">
        <v>19307947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11490</v>
      </c>
      <c r="R24" s="392"/>
      <c r="S24" s="392"/>
      <c r="T24" s="392"/>
      <c r="U24" s="392"/>
      <c r="V24" s="393"/>
      <c r="W24" s="457"/>
      <c r="X24" s="448"/>
      <c r="Y24" s="449"/>
      <c r="Z24" s="388" t="s">
        <v>155</v>
      </c>
      <c r="AA24" s="389"/>
      <c r="AB24" s="389"/>
      <c r="AC24" s="389"/>
      <c r="AD24" s="389"/>
      <c r="AE24" s="389"/>
      <c r="AF24" s="389"/>
      <c r="AG24" s="390"/>
      <c r="AH24" s="391">
        <v>1518</v>
      </c>
      <c r="AI24" s="392"/>
      <c r="AJ24" s="392"/>
      <c r="AK24" s="392"/>
      <c r="AL24" s="393"/>
      <c r="AM24" s="391">
        <v>4529712</v>
      </c>
      <c r="AN24" s="392"/>
      <c r="AO24" s="392"/>
      <c r="AP24" s="392"/>
      <c r="AQ24" s="392"/>
      <c r="AR24" s="393"/>
      <c r="AS24" s="391">
        <v>2984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13382498</v>
      </c>
      <c r="BO24" s="416"/>
      <c r="BP24" s="416"/>
      <c r="BQ24" s="416"/>
      <c r="BR24" s="416"/>
      <c r="BS24" s="416"/>
      <c r="BT24" s="416"/>
      <c r="BU24" s="417"/>
      <c r="BV24" s="415">
        <v>14285046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9210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17790672</v>
      </c>
      <c r="BO25" s="411"/>
      <c r="BP25" s="411"/>
      <c r="BQ25" s="411"/>
      <c r="BR25" s="411"/>
      <c r="BS25" s="411"/>
      <c r="BT25" s="411"/>
      <c r="BU25" s="412"/>
      <c r="BV25" s="410">
        <v>17061815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8340</v>
      </c>
      <c r="R26" s="392"/>
      <c r="S26" s="392"/>
      <c r="T26" s="392"/>
      <c r="U26" s="392"/>
      <c r="V26" s="393"/>
      <c r="W26" s="457"/>
      <c r="X26" s="448"/>
      <c r="Y26" s="449"/>
      <c r="Z26" s="388" t="s">
        <v>161</v>
      </c>
      <c r="AA26" s="470"/>
      <c r="AB26" s="470"/>
      <c r="AC26" s="470"/>
      <c r="AD26" s="470"/>
      <c r="AE26" s="470"/>
      <c r="AF26" s="470"/>
      <c r="AG26" s="471"/>
      <c r="AH26" s="391">
        <v>134</v>
      </c>
      <c r="AI26" s="392"/>
      <c r="AJ26" s="392"/>
      <c r="AK26" s="392"/>
      <c r="AL26" s="393"/>
      <c r="AM26" s="391">
        <v>407226</v>
      </c>
      <c r="AN26" s="392"/>
      <c r="AO26" s="392"/>
      <c r="AP26" s="392"/>
      <c r="AQ26" s="392"/>
      <c r="AR26" s="393"/>
      <c r="AS26" s="391">
        <v>3039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100000</v>
      </c>
      <c r="BO26" s="416"/>
      <c r="BP26" s="416"/>
      <c r="BQ26" s="416"/>
      <c r="BR26" s="416"/>
      <c r="BS26" s="416"/>
      <c r="BT26" s="416"/>
      <c r="BU26" s="417"/>
      <c r="BV26" s="415">
        <v>35000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9210</v>
      </c>
      <c r="R27" s="392"/>
      <c r="S27" s="392"/>
      <c r="T27" s="392"/>
      <c r="U27" s="392"/>
      <c r="V27" s="393"/>
      <c r="W27" s="457"/>
      <c r="X27" s="448"/>
      <c r="Y27" s="449"/>
      <c r="Z27" s="388" t="s">
        <v>164</v>
      </c>
      <c r="AA27" s="389"/>
      <c r="AB27" s="389"/>
      <c r="AC27" s="389"/>
      <c r="AD27" s="389"/>
      <c r="AE27" s="389"/>
      <c r="AF27" s="389"/>
      <c r="AG27" s="390"/>
      <c r="AH27" s="391">
        <v>36</v>
      </c>
      <c r="AI27" s="392"/>
      <c r="AJ27" s="392"/>
      <c r="AK27" s="392"/>
      <c r="AL27" s="393"/>
      <c r="AM27" s="391">
        <v>118224</v>
      </c>
      <c r="AN27" s="392"/>
      <c r="AO27" s="392"/>
      <c r="AP27" s="392"/>
      <c r="AQ27" s="392"/>
      <c r="AR27" s="393"/>
      <c r="AS27" s="391">
        <v>3284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7880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16802605</v>
      </c>
      <c r="BO28" s="411"/>
      <c r="BP28" s="411"/>
      <c r="BQ28" s="411"/>
      <c r="BR28" s="411"/>
      <c r="BS28" s="411"/>
      <c r="BT28" s="411"/>
      <c r="BU28" s="412"/>
      <c r="BV28" s="410">
        <v>15505575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30</v>
      </c>
      <c r="M29" s="392"/>
      <c r="N29" s="392"/>
      <c r="O29" s="392"/>
      <c r="P29" s="393"/>
      <c r="Q29" s="391">
        <v>6050</v>
      </c>
      <c r="R29" s="392"/>
      <c r="S29" s="392"/>
      <c r="T29" s="392"/>
      <c r="U29" s="392"/>
      <c r="V29" s="393"/>
      <c r="W29" s="458"/>
      <c r="X29" s="459"/>
      <c r="Y29" s="460"/>
      <c r="Z29" s="388" t="s">
        <v>171</v>
      </c>
      <c r="AA29" s="389"/>
      <c r="AB29" s="389"/>
      <c r="AC29" s="389"/>
      <c r="AD29" s="389"/>
      <c r="AE29" s="389"/>
      <c r="AF29" s="389"/>
      <c r="AG29" s="390"/>
      <c r="AH29" s="391">
        <v>1554</v>
      </c>
      <c r="AI29" s="392"/>
      <c r="AJ29" s="392"/>
      <c r="AK29" s="392"/>
      <c r="AL29" s="393"/>
      <c r="AM29" s="391">
        <v>4647936</v>
      </c>
      <c r="AN29" s="392"/>
      <c r="AO29" s="392"/>
      <c r="AP29" s="392"/>
      <c r="AQ29" s="392"/>
      <c r="AR29" s="393"/>
      <c r="AS29" s="391">
        <v>2991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3327235</v>
      </c>
      <c r="BO29" s="416"/>
      <c r="BP29" s="416"/>
      <c r="BQ29" s="416"/>
      <c r="BR29" s="416"/>
      <c r="BS29" s="416"/>
      <c r="BT29" s="416"/>
      <c r="BU29" s="417"/>
      <c r="BV29" s="415">
        <v>2054716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11550268</v>
      </c>
      <c r="BO30" s="419"/>
      <c r="BP30" s="419"/>
      <c r="BQ30" s="419"/>
      <c r="BR30" s="419"/>
      <c r="BS30" s="419"/>
      <c r="BT30" s="419"/>
      <c r="BU30" s="420"/>
      <c r="BV30" s="418">
        <v>9405581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5</v>
      </c>
      <c r="BX34" s="375"/>
      <c r="BY34" s="374" t="str">
        <f>IF('各会計、関係団体の財政状況及び健全化判断比率'!B68="","",'各会計、関係団体の財政状況及び健全化判断比率'!B68)</f>
        <v>特別区人事・厚生事務組合</v>
      </c>
      <c r="BZ34" s="374"/>
      <c r="CA34" s="374"/>
      <c r="CB34" s="374"/>
      <c r="CC34" s="374"/>
      <c r="CD34" s="374"/>
      <c r="CE34" s="374"/>
      <c r="CF34" s="374"/>
      <c r="CG34" s="374"/>
      <c r="CH34" s="374"/>
      <c r="CI34" s="374"/>
      <c r="CJ34" s="374"/>
      <c r="CK34" s="374"/>
      <c r="CL34" s="374"/>
      <c r="CM34" s="374"/>
      <c r="CN34" s="167"/>
      <c r="CO34" s="375">
        <f>IF(CQ34="","",MAX(C34:D43,U34:V43,AM34:AN43,BE34:BF43,BW34:BX43)+1)</f>
        <v>10</v>
      </c>
      <c r="CP34" s="375"/>
      <c r="CQ34" s="374" t="str">
        <f>IF('各会計、関係団体の財政状況及び健全化判断比率'!BS7="","",'各会計、関係団体の財政状況及び健全化判断比率'!BS7)</f>
        <v>荒川区芸術文化振興財団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6</v>
      </c>
      <c r="BX35" s="375"/>
      <c r="BY35" s="374" t="str">
        <f>IF('各会計、関係団体の財政状況及び健全化判断比率'!B69="","",'各会計、関係団体の財政状況及び健全化判断比率'!B69)</f>
        <v>特別区競馬組合</v>
      </c>
      <c r="BZ35" s="374"/>
      <c r="CA35" s="374"/>
      <c r="CB35" s="374"/>
      <c r="CC35" s="374"/>
      <c r="CD35" s="374"/>
      <c r="CE35" s="374"/>
      <c r="CF35" s="374"/>
      <c r="CG35" s="374"/>
      <c r="CH35" s="374"/>
      <c r="CI35" s="374"/>
      <c r="CJ35" s="374"/>
      <c r="CK35" s="374"/>
      <c r="CL35" s="374"/>
      <c r="CM35" s="374"/>
      <c r="CN35" s="167"/>
      <c r="CO35" s="375">
        <f t="shared" ref="CO35:CO43" si="3">IF(CQ35="","",CO34+1)</f>
        <v>11</v>
      </c>
      <c r="CP35" s="375"/>
      <c r="CQ35" s="374" t="str">
        <f>IF('各会計、関係団体の財政状況及び健全化判断比率'!BS8="","",'各会計、関係団体の財政状況及び健全化判断比率'!BS8)</f>
        <v>荒川区土地開発公社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7</v>
      </c>
      <c r="BX36" s="375"/>
      <c r="BY36" s="374" t="str">
        <f>IF('各会計、関係団体の財政状況及び健全化判断比率'!B70="","",'各会計、関係団体の財政状況及び健全化判断比率'!B70)</f>
        <v>東京二十三区清掃一部事務組合</v>
      </c>
      <c r="BZ36" s="374"/>
      <c r="CA36" s="374"/>
      <c r="CB36" s="374"/>
      <c r="CC36" s="374"/>
      <c r="CD36" s="374"/>
      <c r="CE36" s="374"/>
      <c r="CF36" s="374"/>
      <c r="CG36" s="374"/>
      <c r="CH36" s="374"/>
      <c r="CI36" s="374"/>
      <c r="CJ36" s="374"/>
      <c r="CK36" s="374"/>
      <c r="CL36" s="374"/>
      <c r="CM36" s="374"/>
      <c r="CN36" s="167"/>
      <c r="CO36" s="375">
        <f t="shared" si="3"/>
        <v>12</v>
      </c>
      <c r="CP36" s="375"/>
      <c r="CQ36" s="374" t="str">
        <f>IF('各会計、関係団体の財政状況及び健全化判断比率'!BS9="","",'各会計、関係団体の財政状況及び健全化判断比率'!BS9)</f>
        <v>日暮里駅整備</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8</v>
      </c>
      <c r="BX37" s="375"/>
      <c r="BY37" s="374" t="str">
        <f>IF('各会計、関係団体の財政状況及び健全化判断比率'!B71="","",'各会計、関係団体の財政状況及び健全化判断比率'!B71)</f>
        <v>東京都後期高齢者医療広域連合（一般会計）</v>
      </c>
      <c r="BZ37" s="374"/>
      <c r="CA37" s="374"/>
      <c r="CB37" s="374"/>
      <c r="CC37" s="374"/>
      <c r="CD37" s="374"/>
      <c r="CE37" s="374"/>
      <c r="CF37" s="374"/>
      <c r="CG37" s="374"/>
      <c r="CH37" s="374"/>
      <c r="CI37" s="374"/>
      <c r="CJ37" s="374"/>
      <c r="CK37" s="374"/>
      <c r="CL37" s="374"/>
      <c r="CM37" s="374"/>
      <c r="CN37" s="167"/>
      <c r="CO37" s="375">
        <f t="shared" si="3"/>
        <v>13</v>
      </c>
      <c r="CP37" s="375"/>
      <c r="CQ37" s="374" t="str">
        <f>IF('各会計、関係団体の財政状況及び健全化判断比率'!BS10="","",'各会計、関係団体の財政状況及び健全化判断比率'!BS10)</f>
        <v>荒川区自治総合研究所</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9</v>
      </c>
      <c r="BX38" s="375"/>
      <c r="BY38" s="374" t="str">
        <f>IF('各会計、関係団体の財政状況及び健全化判断比率'!B72="","",'各会計、関係団体の財政状況及び健全化判断比率'!B72)</f>
        <v>東京都後期高齢者医療広域連合（後期高齢者医療特別会計）</v>
      </c>
      <c r="BZ38" s="374"/>
      <c r="CA38" s="374"/>
      <c r="CB38" s="374"/>
      <c r="CC38" s="374"/>
      <c r="CD38" s="374"/>
      <c r="CE38" s="374"/>
      <c r="CF38" s="374"/>
      <c r="CG38" s="374"/>
      <c r="CH38" s="374"/>
      <c r="CI38" s="374"/>
      <c r="CJ38" s="374"/>
      <c r="CK38" s="374"/>
      <c r="CL38" s="374"/>
      <c r="CM38" s="374"/>
      <c r="CN38" s="167"/>
      <c r="CO38" s="375">
        <f t="shared" si="3"/>
        <v>14</v>
      </c>
      <c r="CP38" s="375"/>
      <c r="CQ38" s="374" t="str">
        <f>IF('各会計、関係団体の財政状況及び健全化判断比率'!BS11="","",'各会計、関係団体の財政状況及び健全化判断比率'!BS11)</f>
        <v>東京城北勤労者サービスセンター</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16724726</v>
      </c>
      <c r="S5" s="671"/>
      <c r="T5" s="671"/>
      <c r="U5" s="671"/>
      <c r="V5" s="671"/>
      <c r="W5" s="671"/>
      <c r="X5" s="671"/>
      <c r="Y5" s="718"/>
      <c r="Z5" s="731">
        <v>16.7</v>
      </c>
      <c r="AA5" s="731"/>
      <c r="AB5" s="731"/>
      <c r="AC5" s="731"/>
      <c r="AD5" s="732">
        <v>16724726</v>
      </c>
      <c r="AE5" s="732"/>
      <c r="AF5" s="732"/>
      <c r="AG5" s="732"/>
      <c r="AH5" s="732"/>
      <c r="AI5" s="732"/>
      <c r="AJ5" s="732"/>
      <c r="AK5" s="732"/>
      <c r="AL5" s="719">
        <v>28</v>
      </c>
      <c r="AM5" s="688"/>
      <c r="AN5" s="688"/>
      <c r="AO5" s="720"/>
      <c r="AP5" s="707" t="s">
        <v>210</v>
      </c>
      <c r="AQ5" s="708"/>
      <c r="AR5" s="708"/>
      <c r="AS5" s="708"/>
      <c r="AT5" s="708"/>
      <c r="AU5" s="708"/>
      <c r="AV5" s="708"/>
      <c r="AW5" s="708"/>
      <c r="AX5" s="708"/>
      <c r="AY5" s="708"/>
      <c r="AZ5" s="708"/>
      <c r="BA5" s="708"/>
      <c r="BB5" s="708"/>
      <c r="BC5" s="708"/>
      <c r="BD5" s="708"/>
      <c r="BE5" s="708"/>
      <c r="BF5" s="709"/>
      <c r="BG5" s="620">
        <v>16724726</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272394</v>
      </c>
      <c r="S6" s="621"/>
      <c r="T6" s="621"/>
      <c r="U6" s="621"/>
      <c r="V6" s="621"/>
      <c r="W6" s="621"/>
      <c r="X6" s="621"/>
      <c r="Y6" s="622"/>
      <c r="Z6" s="673">
        <v>0.3</v>
      </c>
      <c r="AA6" s="673"/>
      <c r="AB6" s="673"/>
      <c r="AC6" s="673"/>
      <c r="AD6" s="674">
        <v>272394</v>
      </c>
      <c r="AE6" s="674"/>
      <c r="AF6" s="674"/>
      <c r="AG6" s="674"/>
      <c r="AH6" s="674"/>
      <c r="AI6" s="674"/>
      <c r="AJ6" s="674"/>
      <c r="AK6" s="674"/>
      <c r="AL6" s="643">
        <v>0.5</v>
      </c>
      <c r="AM6" s="675"/>
      <c r="AN6" s="675"/>
      <c r="AO6" s="676"/>
      <c r="AP6" s="617" t="s">
        <v>216</v>
      </c>
      <c r="AQ6" s="618"/>
      <c r="AR6" s="618"/>
      <c r="AS6" s="618"/>
      <c r="AT6" s="618"/>
      <c r="AU6" s="618"/>
      <c r="AV6" s="618"/>
      <c r="AW6" s="618"/>
      <c r="AX6" s="618"/>
      <c r="AY6" s="618"/>
      <c r="AZ6" s="618"/>
      <c r="BA6" s="618"/>
      <c r="BB6" s="618"/>
      <c r="BC6" s="618"/>
      <c r="BD6" s="618"/>
      <c r="BE6" s="618"/>
      <c r="BF6" s="619"/>
      <c r="BG6" s="620">
        <v>16724726</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634223</v>
      </c>
      <c r="CS6" s="621"/>
      <c r="CT6" s="621"/>
      <c r="CU6" s="621"/>
      <c r="CV6" s="621"/>
      <c r="CW6" s="621"/>
      <c r="CX6" s="621"/>
      <c r="CY6" s="622"/>
      <c r="CZ6" s="673">
        <v>0.7</v>
      </c>
      <c r="DA6" s="673"/>
      <c r="DB6" s="673"/>
      <c r="DC6" s="673"/>
      <c r="DD6" s="626" t="s">
        <v>211</v>
      </c>
      <c r="DE6" s="621"/>
      <c r="DF6" s="621"/>
      <c r="DG6" s="621"/>
      <c r="DH6" s="621"/>
      <c r="DI6" s="621"/>
      <c r="DJ6" s="621"/>
      <c r="DK6" s="621"/>
      <c r="DL6" s="621"/>
      <c r="DM6" s="621"/>
      <c r="DN6" s="621"/>
      <c r="DO6" s="621"/>
      <c r="DP6" s="622"/>
      <c r="DQ6" s="626">
        <v>634222</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58564</v>
      </c>
      <c r="S7" s="621"/>
      <c r="T7" s="621"/>
      <c r="U7" s="621"/>
      <c r="V7" s="621"/>
      <c r="W7" s="621"/>
      <c r="X7" s="621"/>
      <c r="Y7" s="622"/>
      <c r="Z7" s="673">
        <v>0.1</v>
      </c>
      <c r="AA7" s="673"/>
      <c r="AB7" s="673"/>
      <c r="AC7" s="673"/>
      <c r="AD7" s="674">
        <v>58564</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15165191</v>
      </c>
      <c r="BH7" s="621"/>
      <c r="BI7" s="621"/>
      <c r="BJ7" s="621"/>
      <c r="BK7" s="621"/>
      <c r="BL7" s="621"/>
      <c r="BM7" s="621"/>
      <c r="BN7" s="622"/>
      <c r="BO7" s="673">
        <v>90.7</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12417314</v>
      </c>
      <c r="CS7" s="621"/>
      <c r="CT7" s="621"/>
      <c r="CU7" s="621"/>
      <c r="CV7" s="621"/>
      <c r="CW7" s="621"/>
      <c r="CX7" s="621"/>
      <c r="CY7" s="622"/>
      <c r="CZ7" s="673">
        <v>12.7</v>
      </c>
      <c r="DA7" s="673"/>
      <c r="DB7" s="673"/>
      <c r="DC7" s="673"/>
      <c r="DD7" s="626">
        <v>287510</v>
      </c>
      <c r="DE7" s="621"/>
      <c r="DF7" s="621"/>
      <c r="DG7" s="621"/>
      <c r="DH7" s="621"/>
      <c r="DI7" s="621"/>
      <c r="DJ7" s="621"/>
      <c r="DK7" s="621"/>
      <c r="DL7" s="621"/>
      <c r="DM7" s="621"/>
      <c r="DN7" s="621"/>
      <c r="DO7" s="621"/>
      <c r="DP7" s="622"/>
      <c r="DQ7" s="626">
        <v>11452981</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191320</v>
      </c>
      <c r="S8" s="621"/>
      <c r="T8" s="621"/>
      <c r="U8" s="621"/>
      <c r="V8" s="621"/>
      <c r="W8" s="621"/>
      <c r="X8" s="621"/>
      <c r="Y8" s="622"/>
      <c r="Z8" s="673">
        <v>0.2</v>
      </c>
      <c r="AA8" s="673"/>
      <c r="AB8" s="673"/>
      <c r="AC8" s="673"/>
      <c r="AD8" s="674">
        <v>191320</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382047</v>
      </c>
      <c r="BH8" s="621"/>
      <c r="BI8" s="621"/>
      <c r="BJ8" s="621"/>
      <c r="BK8" s="621"/>
      <c r="BL8" s="621"/>
      <c r="BM8" s="621"/>
      <c r="BN8" s="622"/>
      <c r="BO8" s="673">
        <v>2.2999999999999998</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52361318</v>
      </c>
      <c r="CS8" s="621"/>
      <c r="CT8" s="621"/>
      <c r="CU8" s="621"/>
      <c r="CV8" s="621"/>
      <c r="CW8" s="621"/>
      <c r="CX8" s="621"/>
      <c r="CY8" s="622"/>
      <c r="CZ8" s="673">
        <v>53.8</v>
      </c>
      <c r="DA8" s="673"/>
      <c r="DB8" s="673"/>
      <c r="DC8" s="673"/>
      <c r="DD8" s="626">
        <v>3906670</v>
      </c>
      <c r="DE8" s="621"/>
      <c r="DF8" s="621"/>
      <c r="DG8" s="621"/>
      <c r="DH8" s="621"/>
      <c r="DI8" s="621"/>
      <c r="DJ8" s="621"/>
      <c r="DK8" s="621"/>
      <c r="DL8" s="621"/>
      <c r="DM8" s="621"/>
      <c r="DN8" s="621"/>
      <c r="DO8" s="621"/>
      <c r="DP8" s="622"/>
      <c r="DQ8" s="626">
        <v>28482430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111522</v>
      </c>
      <c r="S9" s="621"/>
      <c r="T9" s="621"/>
      <c r="U9" s="621"/>
      <c r="V9" s="621"/>
      <c r="W9" s="621"/>
      <c r="X9" s="621"/>
      <c r="Y9" s="622"/>
      <c r="Z9" s="673">
        <v>0.1</v>
      </c>
      <c r="AA9" s="673"/>
      <c r="AB9" s="673"/>
      <c r="AC9" s="673"/>
      <c r="AD9" s="674">
        <v>111522</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14783144</v>
      </c>
      <c r="BH9" s="621"/>
      <c r="BI9" s="621"/>
      <c r="BJ9" s="621"/>
      <c r="BK9" s="621"/>
      <c r="BL9" s="621"/>
      <c r="BM9" s="621"/>
      <c r="BN9" s="622"/>
      <c r="BO9" s="673">
        <v>88.4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6833008</v>
      </c>
      <c r="CS9" s="621"/>
      <c r="CT9" s="621"/>
      <c r="CU9" s="621"/>
      <c r="CV9" s="621"/>
      <c r="CW9" s="621"/>
      <c r="CX9" s="621"/>
      <c r="CY9" s="622"/>
      <c r="CZ9" s="673">
        <v>7</v>
      </c>
      <c r="DA9" s="673"/>
      <c r="DB9" s="673"/>
      <c r="DC9" s="673"/>
      <c r="DD9" s="626">
        <v>624069</v>
      </c>
      <c r="DE9" s="621"/>
      <c r="DF9" s="621"/>
      <c r="DG9" s="621"/>
      <c r="DH9" s="621"/>
      <c r="DI9" s="621"/>
      <c r="DJ9" s="621"/>
      <c r="DK9" s="621"/>
      <c r="DL9" s="621"/>
      <c r="DM9" s="621"/>
      <c r="DN9" s="621"/>
      <c r="DO9" s="621"/>
      <c r="DP9" s="622"/>
      <c r="DQ9" s="626">
        <v>5480270</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4295791</v>
      </c>
      <c r="S10" s="621"/>
      <c r="T10" s="621"/>
      <c r="U10" s="621"/>
      <c r="V10" s="621"/>
      <c r="W10" s="621"/>
      <c r="X10" s="621"/>
      <c r="Y10" s="622"/>
      <c r="Z10" s="673">
        <v>4.3</v>
      </c>
      <c r="AA10" s="673"/>
      <c r="AB10" s="673"/>
      <c r="AC10" s="673"/>
      <c r="AD10" s="674">
        <v>4295791</v>
      </c>
      <c r="AE10" s="674"/>
      <c r="AF10" s="674"/>
      <c r="AG10" s="674"/>
      <c r="AH10" s="674"/>
      <c r="AI10" s="674"/>
      <c r="AJ10" s="674"/>
      <c r="AK10" s="674"/>
      <c r="AL10" s="643">
        <v>7.2</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t="s">
        <v>112</v>
      </c>
      <c r="BH10" s="621"/>
      <c r="BI10" s="621"/>
      <c r="BJ10" s="621"/>
      <c r="BK10" s="621"/>
      <c r="BL10" s="621"/>
      <c r="BM10" s="621"/>
      <c r="BN10" s="622"/>
      <c r="BO10" s="673" t="s">
        <v>112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116447</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96448</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t="s">
        <v>112</v>
      </c>
      <c r="BH11" s="621"/>
      <c r="BI11" s="621"/>
      <c r="BJ11" s="621"/>
      <c r="BK11" s="621"/>
      <c r="BL11" s="621"/>
      <c r="BM11" s="621"/>
      <c r="BN11" s="622"/>
      <c r="BO11" s="673" t="s">
        <v>112</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t="s">
        <v>112</v>
      </c>
      <c r="CS11" s="621"/>
      <c r="CT11" s="621"/>
      <c r="CU11" s="621"/>
      <c r="CV11" s="621"/>
      <c r="CW11" s="621"/>
      <c r="CX11" s="621"/>
      <c r="CY11" s="622"/>
      <c r="CZ11" s="673" t="s">
        <v>112</v>
      </c>
      <c r="DA11" s="673"/>
      <c r="DB11" s="673"/>
      <c r="DC11" s="673"/>
      <c r="DD11" s="626" t="s">
        <v>112</v>
      </c>
      <c r="DE11" s="621"/>
      <c r="DF11" s="621"/>
      <c r="DG11" s="621"/>
      <c r="DH11" s="621"/>
      <c r="DI11" s="621"/>
      <c r="DJ11" s="621"/>
      <c r="DK11" s="621"/>
      <c r="DL11" s="621"/>
      <c r="DM11" s="621"/>
      <c r="DN11" s="621"/>
      <c r="DO11" s="621"/>
      <c r="DP11" s="622"/>
      <c r="DQ11" s="626" t="s">
        <v>112</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t="s">
        <v>112</v>
      </c>
      <c r="BH12" s="621"/>
      <c r="BI12" s="621"/>
      <c r="BJ12" s="621"/>
      <c r="BK12" s="621"/>
      <c r="BL12" s="621"/>
      <c r="BM12" s="621"/>
      <c r="BN12" s="622"/>
      <c r="BO12" s="673" t="s">
        <v>112</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1879457</v>
      </c>
      <c r="CS12" s="621"/>
      <c r="CT12" s="621"/>
      <c r="CU12" s="621"/>
      <c r="CV12" s="621"/>
      <c r="CW12" s="621"/>
      <c r="CX12" s="621"/>
      <c r="CY12" s="622"/>
      <c r="CZ12" s="673">
        <v>1.9</v>
      </c>
      <c r="DA12" s="673"/>
      <c r="DB12" s="673"/>
      <c r="DC12" s="673"/>
      <c r="DD12" s="626">
        <v>4098</v>
      </c>
      <c r="DE12" s="621"/>
      <c r="DF12" s="621"/>
      <c r="DG12" s="621"/>
      <c r="DH12" s="621"/>
      <c r="DI12" s="621"/>
      <c r="DJ12" s="621"/>
      <c r="DK12" s="621"/>
      <c r="DL12" s="621"/>
      <c r="DM12" s="621"/>
      <c r="DN12" s="621"/>
      <c r="DO12" s="621"/>
      <c r="DP12" s="622"/>
      <c r="DQ12" s="626">
        <v>558814</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123716</v>
      </c>
      <c r="S13" s="621"/>
      <c r="T13" s="621"/>
      <c r="U13" s="621"/>
      <c r="V13" s="621"/>
      <c r="W13" s="621"/>
      <c r="X13" s="621"/>
      <c r="Y13" s="622"/>
      <c r="Z13" s="673">
        <v>0.1</v>
      </c>
      <c r="AA13" s="673"/>
      <c r="AB13" s="673"/>
      <c r="AC13" s="673"/>
      <c r="AD13" s="674">
        <v>123716</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t="s">
        <v>112</v>
      </c>
      <c r="BH13" s="621"/>
      <c r="BI13" s="621"/>
      <c r="BJ13" s="621"/>
      <c r="BK13" s="621"/>
      <c r="BL13" s="621"/>
      <c r="BM13" s="621"/>
      <c r="BN13" s="622"/>
      <c r="BO13" s="673" t="s">
        <v>112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7640570</v>
      </c>
      <c r="CS13" s="621"/>
      <c r="CT13" s="621"/>
      <c r="CU13" s="621"/>
      <c r="CV13" s="621"/>
      <c r="CW13" s="621"/>
      <c r="CX13" s="621"/>
      <c r="CY13" s="622"/>
      <c r="CZ13" s="673">
        <v>7.8</v>
      </c>
      <c r="DA13" s="673"/>
      <c r="DB13" s="673"/>
      <c r="DC13" s="673"/>
      <c r="DD13" s="626">
        <v>4419434</v>
      </c>
      <c r="DE13" s="621"/>
      <c r="DF13" s="621"/>
      <c r="DG13" s="621"/>
      <c r="DH13" s="621"/>
      <c r="DI13" s="621"/>
      <c r="DJ13" s="621"/>
      <c r="DK13" s="621"/>
      <c r="DL13" s="621"/>
      <c r="DM13" s="621"/>
      <c r="DN13" s="621"/>
      <c r="DO13" s="621"/>
      <c r="DP13" s="622"/>
      <c r="DQ13" s="626">
        <v>4735964</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71806</v>
      </c>
      <c r="BH14" s="621"/>
      <c r="BI14" s="621"/>
      <c r="BJ14" s="621"/>
      <c r="BK14" s="621"/>
      <c r="BL14" s="621"/>
      <c r="BM14" s="621"/>
      <c r="BN14" s="622"/>
      <c r="BO14" s="673">
        <v>0.4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998852</v>
      </c>
      <c r="CS14" s="621"/>
      <c r="CT14" s="621"/>
      <c r="CU14" s="621"/>
      <c r="CV14" s="621"/>
      <c r="CW14" s="621"/>
      <c r="CX14" s="621"/>
      <c r="CY14" s="622"/>
      <c r="CZ14" s="673">
        <v>1</v>
      </c>
      <c r="DA14" s="673"/>
      <c r="DB14" s="673"/>
      <c r="DC14" s="673"/>
      <c r="DD14" s="626">
        <v>575656</v>
      </c>
      <c r="DE14" s="621"/>
      <c r="DF14" s="621"/>
      <c r="DG14" s="621"/>
      <c r="DH14" s="621"/>
      <c r="DI14" s="621"/>
      <c r="DJ14" s="621"/>
      <c r="DK14" s="621"/>
      <c r="DL14" s="621"/>
      <c r="DM14" s="621"/>
      <c r="DN14" s="621"/>
      <c r="DO14" s="621"/>
      <c r="DP14" s="622"/>
      <c r="DQ14" s="626">
        <v>345439</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143305</v>
      </c>
      <c r="S15" s="621"/>
      <c r="T15" s="621"/>
      <c r="U15" s="621"/>
      <c r="V15" s="621"/>
      <c r="W15" s="621"/>
      <c r="X15" s="621"/>
      <c r="Y15" s="622"/>
      <c r="Z15" s="673">
        <v>0.1</v>
      </c>
      <c r="AA15" s="673"/>
      <c r="AB15" s="673"/>
      <c r="AC15" s="673"/>
      <c r="AD15" s="674">
        <v>143305</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1487729</v>
      </c>
      <c r="BH15" s="621"/>
      <c r="BI15" s="621"/>
      <c r="BJ15" s="621"/>
      <c r="BK15" s="621"/>
      <c r="BL15" s="621"/>
      <c r="BM15" s="621"/>
      <c r="BN15" s="622"/>
      <c r="BO15" s="673">
        <v>8.9</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12555622</v>
      </c>
      <c r="CS15" s="621"/>
      <c r="CT15" s="621"/>
      <c r="CU15" s="621"/>
      <c r="CV15" s="621"/>
      <c r="CW15" s="621"/>
      <c r="CX15" s="621"/>
      <c r="CY15" s="622"/>
      <c r="CZ15" s="673">
        <v>12.9</v>
      </c>
      <c r="DA15" s="673"/>
      <c r="DB15" s="673"/>
      <c r="DC15" s="673"/>
      <c r="DD15" s="626">
        <v>2745628</v>
      </c>
      <c r="DE15" s="621"/>
      <c r="DF15" s="621"/>
      <c r="DG15" s="621"/>
      <c r="DH15" s="621"/>
      <c r="DI15" s="621"/>
      <c r="DJ15" s="621"/>
      <c r="DK15" s="621"/>
      <c r="DL15" s="621"/>
      <c r="DM15" s="621"/>
      <c r="DN15" s="621"/>
      <c r="DO15" s="621"/>
      <c r="DP15" s="622"/>
      <c r="DQ15" s="626">
        <v>11080910</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t="s">
        <v>112</v>
      </c>
      <c r="S16" s="621"/>
      <c r="T16" s="621"/>
      <c r="U16" s="621"/>
      <c r="V16" s="621"/>
      <c r="W16" s="621"/>
      <c r="X16" s="621"/>
      <c r="Y16" s="622"/>
      <c r="Z16" s="673" t="s">
        <v>112</v>
      </c>
      <c r="AA16" s="673"/>
      <c r="AB16" s="673"/>
      <c r="AC16" s="673"/>
      <c r="AD16" s="674" t="s">
        <v>112</v>
      </c>
      <c r="AE16" s="674"/>
      <c r="AF16" s="674"/>
      <c r="AG16" s="674"/>
      <c r="AH16" s="674"/>
      <c r="AI16" s="674"/>
      <c r="AJ16" s="674"/>
      <c r="AK16" s="674"/>
      <c r="AL16" s="643" t="s">
        <v>112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1957350</v>
      </c>
      <c r="CS17" s="621"/>
      <c r="CT17" s="621"/>
      <c r="CU17" s="621"/>
      <c r="CV17" s="621"/>
      <c r="CW17" s="621"/>
      <c r="CX17" s="621"/>
      <c r="CY17" s="622"/>
      <c r="CZ17" s="673">
        <v>2</v>
      </c>
      <c r="DA17" s="673"/>
      <c r="DB17" s="673"/>
      <c r="DC17" s="673"/>
      <c r="DD17" s="626" t="s">
        <v>112</v>
      </c>
      <c r="DE17" s="621"/>
      <c r="DF17" s="621"/>
      <c r="DG17" s="621"/>
      <c r="DH17" s="621"/>
      <c r="DI17" s="621"/>
      <c r="DJ17" s="621"/>
      <c r="DK17" s="621"/>
      <c r="DL17" s="621"/>
      <c r="DM17" s="621"/>
      <c r="DN17" s="621"/>
      <c r="DO17" s="621"/>
      <c r="DP17" s="622"/>
      <c r="DQ17" s="626">
        <v>1957350</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t="s">
        <v>112</v>
      </c>
      <c r="S18" s="621"/>
      <c r="T18" s="621"/>
      <c r="U18" s="621"/>
      <c r="V18" s="621"/>
      <c r="W18" s="621"/>
      <c r="X18" s="621"/>
      <c r="Y18" s="622"/>
      <c r="Z18" s="673" t="s">
        <v>112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21921338</v>
      </c>
      <c r="S20" s="621"/>
      <c r="T20" s="621"/>
      <c r="U20" s="621"/>
      <c r="V20" s="621"/>
      <c r="W20" s="621"/>
      <c r="X20" s="621"/>
      <c r="Y20" s="622"/>
      <c r="Z20" s="673">
        <v>21.9</v>
      </c>
      <c r="AA20" s="673"/>
      <c r="AB20" s="673"/>
      <c r="AC20" s="673"/>
      <c r="AD20" s="674">
        <v>21921338</v>
      </c>
      <c r="AE20" s="674"/>
      <c r="AF20" s="674"/>
      <c r="AG20" s="674"/>
      <c r="AH20" s="674"/>
      <c r="AI20" s="674"/>
      <c r="AJ20" s="674"/>
      <c r="AK20" s="674"/>
      <c r="AL20" s="643">
        <v>36.700000000000003</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97394161</v>
      </c>
      <c r="CS20" s="621"/>
      <c r="CT20" s="621"/>
      <c r="CU20" s="621"/>
      <c r="CV20" s="621"/>
      <c r="CW20" s="621"/>
      <c r="CX20" s="621"/>
      <c r="CY20" s="622"/>
      <c r="CZ20" s="673">
        <v>100</v>
      </c>
      <c r="DA20" s="673"/>
      <c r="DB20" s="673"/>
      <c r="DC20" s="673"/>
      <c r="DD20" s="626">
        <v>12563065</v>
      </c>
      <c r="DE20" s="621"/>
      <c r="DF20" s="621"/>
      <c r="DG20" s="621"/>
      <c r="DH20" s="621"/>
      <c r="DI20" s="621"/>
      <c r="DJ20" s="621"/>
      <c r="DK20" s="621"/>
      <c r="DL20" s="621"/>
      <c r="DM20" s="621"/>
      <c r="DN20" s="621"/>
      <c r="DO20" s="621"/>
      <c r="DP20" s="622"/>
      <c r="DQ20" s="626">
        <v>64824828</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18255</v>
      </c>
      <c r="S21" s="621"/>
      <c r="T21" s="621"/>
      <c r="U21" s="621"/>
      <c r="V21" s="621"/>
      <c r="W21" s="621"/>
      <c r="X21" s="621"/>
      <c r="Y21" s="622"/>
      <c r="Z21" s="673">
        <v>0</v>
      </c>
      <c r="AA21" s="673"/>
      <c r="AB21" s="673"/>
      <c r="AC21" s="673"/>
      <c r="AD21" s="674">
        <v>18255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1191964</v>
      </c>
      <c r="S22" s="621"/>
      <c r="T22" s="621"/>
      <c r="U22" s="621"/>
      <c r="V22" s="621"/>
      <c r="W22" s="621"/>
      <c r="X22" s="621"/>
      <c r="Y22" s="622"/>
      <c r="Z22" s="673">
        <v>1.2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1929779</v>
      </c>
      <c r="S23" s="621"/>
      <c r="T23" s="621"/>
      <c r="U23" s="621"/>
      <c r="V23" s="621"/>
      <c r="W23" s="621"/>
      <c r="X23" s="621"/>
      <c r="Y23" s="622"/>
      <c r="Z23" s="673">
        <v>1.9</v>
      </c>
      <c r="AA23" s="673"/>
      <c r="AB23" s="673"/>
      <c r="AC23" s="673"/>
      <c r="AD23" s="674">
        <v>667859</v>
      </c>
      <c r="AE23" s="674"/>
      <c r="AF23" s="674"/>
      <c r="AG23" s="674"/>
      <c r="AH23" s="674"/>
      <c r="AI23" s="674"/>
      <c r="AJ23" s="674"/>
      <c r="AK23" s="674"/>
      <c r="AL23" s="643">
        <v>1.1000000000000001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332300</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48955316</v>
      </c>
      <c r="CS24" s="671"/>
      <c r="CT24" s="671"/>
      <c r="CU24" s="671"/>
      <c r="CV24" s="671"/>
      <c r="CW24" s="671"/>
      <c r="CX24" s="671"/>
      <c r="CY24" s="718"/>
      <c r="CZ24" s="722">
        <v>50.3</v>
      </c>
      <c r="DA24" s="723"/>
      <c r="DB24" s="723"/>
      <c r="DC24" s="724"/>
      <c r="DD24" s="717">
        <v>29314515</v>
      </c>
      <c r="DE24" s="671"/>
      <c r="DF24" s="671"/>
      <c r="DG24" s="671"/>
      <c r="DH24" s="671"/>
      <c r="DI24" s="671"/>
      <c r="DJ24" s="671"/>
      <c r="DK24" s="718"/>
      <c r="DL24" s="717">
        <v>29015170</v>
      </c>
      <c r="DM24" s="671"/>
      <c r="DN24" s="671"/>
      <c r="DO24" s="671"/>
      <c r="DP24" s="671"/>
      <c r="DQ24" s="671"/>
      <c r="DR24" s="671"/>
      <c r="DS24" s="671"/>
      <c r="DT24" s="671"/>
      <c r="DU24" s="671"/>
      <c r="DV24" s="718"/>
      <c r="DW24" s="719">
        <v>48.5</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18935904</v>
      </c>
      <c r="S25" s="621"/>
      <c r="T25" s="621"/>
      <c r="U25" s="621"/>
      <c r="V25" s="621"/>
      <c r="W25" s="621"/>
      <c r="X25" s="621"/>
      <c r="Y25" s="622"/>
      <c r="Z25" s="673">
        <v>19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15980582</v>
      </c>
      <c r="CS25" s="639"/>
      <c r="CT25" s="639"/>
      <c r="CU25" s="639"/>
      <c r="CV25" s="639"/>
      <c r="CW25" s="639"/>
      <c r="CX25" s="639"/>
      <c r="CY25" s="640"/>
      <c r="CZ25" s="623">
        <v>16.399999999999999</v>
      </c>
      <c r="DA25" s="641"/>
      <c r="DB25" s="641"/>
      <c r="DC25" s="642"/>
      <c r="DD25" s="626">
        <v>15038503</v>
      </c>
      <c r="DE25" s="639"/>
      <c r="DF25" s="639"/>
      <c r="DG25" s="639"/>
      <c r="DH25" s="639"/>
      <c r="DI25" s="639"/>
      <c r="DJ25" s="639"/>
      <c r="DK25" s="640"/>
      <c r="DL25" s="626">
        <v>14797031</v>
      </c>
      <c r="DM25" s="639"/>
      <c r="DN25" s="639"/>
      <c r="DO25" s="639"/>
      <c r="DP25" s="639"/>
      <c r="DQ25" s="639"/>
      <c r="DR25" s="639"/>
      <c r="DS25" s="639"/>
      <c r="DT25" s="639"/>
      <c r="DU25" s="639"/>
      <c r="DV25" s="640"/>
      <c r="DW25" s="643">
        <v>24.7</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38828085</v>
      </c>
      <c r="S26" s="621"/>
      <c r="T26" s="621"/>
      <c r="U26" s="621"/>
      <c r="V26" s="621"/>
      <c r="W26" s="621"/>
      <c r="X26" s="621"/>
      <c r="Y26" s="622"/>
      <c r="Z26" s="673">
        <v>38.9</v>
      </c>
      <c r="AA26" s="673"/>
      <c r="AB26" s="673"/>
      <c r="AC26" s="673"/>
      <c r="AD26" s="674">
        <v>36979271</v>
      </c>
      <c r="AE26" s="674"/>
      <c r="AF26" s="674"/>
      <c r="AG26" s="674"/>
      <c r="AH26" s="674"/>
      <c r="AI26" s="674"/>
      <c r="AJ26" s="674"/>
      <c r="AK26" s="674"/>
      <c r="AL26" s="643">
        <v>61.8</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9980861</v>
      </c>
      <c r="CS26" s="621"/>
      <c r="CT26" s="621"/>
      <c r="CU26" s="621"/>
      <c r="CV26" s="621"/>
      <c r="CW26" s="621"/>
      <c r="CX26" s="621"/>
      <c r="CY26" s="622"/>
      <c r="CZ26" s="623">
        <v>10.199999999999999</v>
      </c>
      <c r="DA26" s="641"/>
      <c r="DB26" s="641"/>
      <c r="DC26" s="642"/>
      <c r="DD26" s="626">
        <v>9187751</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6230262</v>
      </c>
      <c r="S27" s="621"/>
      <c r="T27" s="621"/>
      <c r="U27" s="621"/>
      <c r="V27" s="621"/>
      <c r="W27" s="621"/>
      <c r="X27" s="621"/>
      <c r="Y27" s="622"/>
      <c r="Z27" s="673">
        <v>6.2</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16724726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31019173</v>
      </c>
      <c r="CS27" s="639"/>
      <c r="CT27" s="639"/>
      <c r="CU27" s="639"/>
      <c r="CV27" s="639"/>
      <c r="CW27" s="639"/>
      <c r="CX27" s="639"/>
      <c r="CY27" s="640"/>
      <c r="CZ27" s="623">
        <v>31.8</v>
      </c>
      <c r="DA27" s="641"/>
      <c r="DB27" s="641"/>
      <c r="DC27" s="642"/>
      <c r="DD27" s="626">
        <v>12320451</v>
      </c>
      <c r="DE27" s="639"/>
      <c r="DF27" s="639"/>
      <c r="DG27" s="639"/>
      <c r="DH27" s="639"/>
      <c r="DI27" s="639"/>
      <c r="DJ27" s="639"/>
      <c r="DK27" s="640"/>
      <c r="DL27" s="626">
        <v>12262578</v>
      </c>
      <c r="DM27" s="639"/>
      <c r="DN27" s="639"/>
      <c r="DO27" s="639"/>
      <c r="DP27" s="639"/>
      <c r="DQ27" s="639"/>
      <c r="DR27" s="639"/>
      <c r="DS27" s="639"/>
      <c r="DT27" s="639"/>
      <c r="DU27" s="639"/>
      <c r="DV27" s="640"/>
      <c r="DW27" s="643">
        <v>20.5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266194</v>
      </c>
      <c r="S28" s="621"/>
      <c r="T28" s="621"/>
      <c r="U28" s="621"/>
      <c r="V28" s="621"/>
      <c r="W28" s="621"/>
      <c r="X28" s="621"/>
      <c r="Y28" s="622"/>
      <c r="Z28" s="673">
        <v>0.3</v>
      </c>
      <c r="AA28" s="673"/>
      <c r="AB28" s="673"/>
      <c r="AC28" s="673"/>
      <c r="AD28" s="674">
        <v>202785</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1955561</v>
      </c>
      <c r="CS28" s="621"/>
      <c r="CT28" s="621"/>
      <c r="CU28" s="621"/>
      <c r="CV28" s="621"/>
      <c r="CW28" s="621"/>
      <c r="CX28" s="621"/>
      <c r="CY28" s="622"/>
      <c r="CZ28" s="623">
        <v>2</v>
      </c>
      <c r="DA28" s="641"/>
      <c r="DB28" s="641"/>
      <c r="DC28" s="642"/>
      <c r="DD28" s="626">
        <v>1955561</v>
      </c>
      <c r="DE28" s="621"/>
      <c r="DF28" s="621"/>
      <c r="DG28" s="621"/>
      <c r="DH28" s="621"/>
      <c r="DI28" s="621"/>
      <c r="DJ28" s="621"/>
      <c r="DK28" s="622"/>
      <c r="DL28" s="626">
        <v>1955561</v>
      </c>
      <c r="DM28" s="621"/>
      <c r="DN28" s="621"/>
      <c r="DO28" s="621"/>
      <c r="DP28" s="621"/>
      <c r="DQ28" s="621"/>
      <c r="DR28" s="621"/>
      <c r="DS28" s="621"/>
      <c r="DT28" s="621"/>
      <c r="DU28" s="621"/>
      <c r="DV28" s="622"/>
      <c r="DW28" s="643">
        <v>3.3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25171</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1955561</v>
      </c>
      <c r="CS29" s="639"/>
      <c r="CT29" s="639"/>
      <c r="CU29" s="639"/>
      <c r="CV29" s="639"/>
      <c r="CW29" s="639"/>
      <c r="CX29" s="639"/>
      <c r="CY29" s="640"/>
      <c r="CZ29" s="623">
        <v>2</v>
      </c>
      <c r="DA29" s="641"/>
      <c r="DB29" s="641"/>
      <c r="DC29" s="642"/>
      <c r="DD29" s="626">
        <v>1955561</v>
      </c>
      <c r="DE29" s="639"/>
      <c r="DF29" s="639"/>
      <c r="DG29" s="639"/>
      <c r="DH29" s="639"/>
      <c r="DI29" s="639"/>
      <c r="DJ29" s="639"/>
      <c r="DK29" s="640"/>
      <c r="DL29" s="626">
        <v>1955561</v>
      </c>
      <c r="DM29" s="639"/>
      <c r="DN29" s="639"/>
      <c r="DO29" s="639"/>
      <c r="DP29" s="639"/>
      <c r="DQ29" s="639"/>
      <c r="DR29" s="639"/>
      <c r="DS29" s="639"/>
      <c r="DT29" s="639"/>
      <c r="DU29" s="639"/>
      <c r="DV29" s="640"/>
      <c r="DW29" s="643">
        <v>3.3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1051243</v>
      </c>
      <c r="S30" s="621"/>
      <c r="T30" s="621"/>
      <c r="U30" s="621"/>
      <c r="V30" s="621"/>
      <c r="W30" s="621"/>
      <c r="X30" s="621"/>
      <c r="Y30" s="622"/>
      <c r="Z30" s="673">
        <v>1.1000000000000001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98.3</v>
      </c>
      <c r="BH30" s="687"/>
      <c r="BI30" s="687"/>
      <c r="BJ30" s="687"/>
      <c r="BK30" s="687"/>
      <c r="BL30" s="687"/>
      <c r="BM30" s="688">
        <v>94.6</v>
      </c>
      <c r="BN30" s="687"/>
      <c r="BO30" s="687"/>
      <c r="BP30" s="687"/>
      <c r="BQ30" s="689"/>
      <c r="BR30" s="686">
        <v>98.1</v>
      </c>
      <c r="BS30" s="687"/>
      <c r="BT30" s="687"/>
      <c r="BU30" s="687"/>
      <c r="BV30" s="687"/>
      <c r="BW30" s="687"/>
      <c r="BX30" s="688">
        <v>93.5</v>
      </c>
      <c r="BY30" s="687"/>
      <c r="BZ30" s="687"/>
      <c r="CA30" s="687"/>
      <c r="CB30" s="689"/>
      <c r="CD30" s="692"/>
      <c r="CE30" s="693"/>
      <c r="CF30" s="657" t="s">
        <v>293</v>
      </c>
      <c r="CG30" s="654"/>
      <c r="CH30" s="654"/>
      <c r="CI30" s="654"/>
      <c r="CJ30" s="654"/>
      <c r="CK30" s="654"/>
      <c r="CL30" s="654"/>
      <c r="CM30" s="654"/>
      <c r="CN30" s="654"/>
      <c r="CO30" s="654"/>
      <c r="CP30" s="654"/>
      <c r="CQ30" s="655"/>
      <c r="CR30" s="620">
        <v>1728158</v>
      </c>
      <c r="CS30" s="621"/>
      <c r="CT30" s="621"/>
      <c r="CU30" s="621"/>
      <c r="CV30" s="621"/>
      <c r="CW30" s="621"/>
      <c r="CX30" s="621"/>
      <c r="CY30" s="622"/>
      <c r="CZ30" s="623">
        <v>1.8</v>
      </c>
      <c r="DA30" s="641"/>
      <c r="DB30" s="641"/>
      <c r="DC30" s="642"/>
      <c r="DD30" s="626">
        <v>1728158</v>
      </c>
      <c r="DE30" s="621"/>
      <c r="DF30" s="621"/>
      <c r="DG30" s="621"/>
      <c r="DH30" s="621"/>
      <c r="DI30" s="621"/>
      <c r="DJ30" s="621"/>
      <c r="DK30" s="622"/>
      <c r="DL30" s="626">
        <v>1728158</v>
      </c>
      <c r="DM30" s="621"/>
      <c r="DN30" s="621"/>
      <c r="DO30" s="621"/>
      <c r="DP30" s="621"/>
      <c r="DQ30" s="621"/>
      <c r="DR30" s="621"/>
      <c r="DS30" s="621"/>
      <c r="DT30" s="621"/>
      <c r="DU30" s="621"/>
      <c r="DV30" s="622"/>
      <c r="DW30" s="643">
        <v>2.9</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4724882</v>
      </c>
      <c r="S31" s="621"/>
      <c r="T31" s="621"/>
      <c r="U31" s="621"/>
      <c r="V31" s="621"/>
      <c r="W31" s="621"/>
      <c r="X31" s="621"/>
      <c r="Y31" s="622"/>
      <c r="Z31" s="673">
        <v>4.7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98.2</v>
      </c>
      <c r="BH31" s="639"/>
      <c r="BI31" s="639"/>
      <c r="BJ31" s="639"/>
      <c r="BK31" s="639"/>
      <c r="BL31" s="639"/>
      <c r="BM31" s="675">
        <v>94.1</v>
      </c>
      <c r="BN31" s="685"/>
      <c r="BO31" s="685"/>
      <c r="BP31" s="685"/>
      <c r="BQ31" s="649"/>
      <c r="BR31" s="684">
        <v>97.9</v>
      </c>
      <c r="BS31" s="639"/>
      <c r="BT31" s="639"/>
      <c r="BU31" s="639"/>
      <c r="BV31" s="639"/>
      <c r="BW31" s="639"/>
      <c r="BX31" s="675">
        <v>92.9</v>
      </c>
      <c r="BY31" s="685"/>
      <c r="BZ31" s="685"/>
      <c r="CA31" s="685"/>
      <c r="CB31" s="649"/>
      <c r="CD31" s="692"/>
      <c r="CE31" s="693"/>
      <c r="CF31" s="657" t="s">
        <v>297</v>
      </c>
      <c r="CG31" s="654"/>
      <c r="CH31" s="654"/>
      <c r="CI31" s="654"/>
      <c r="CJ31" s="654"/>
      <c r="CK31" s="654"/>
      <c r="CL31" s="654"/>
      <c r="CM31" s="654"/>
      <c r="CN31" s="654"/>
      <c r="CO31" s="654"/>
      <c r="CP31" s="654"/>
      <c r="CQ31" s="655"/>
      <c r="CR31" s="620">
        <v>227403</v>
      </c>
      <c r="CS31" s="639"/>
      <c r="CT31" s="639"/>
      <c r="CU31" s="639"/>
      <c r="CV31" s="639"/>
      <c r="CW31" s="639"/>
      <c r="CX31" s="639"/>
      <c r="CY31" s="640"/>
      <c r="CZ31" s="623">
        <v>0.2</v>
      </c>
      <c r="DA31" s="641"/>
      <c r="DB31" s="641"/>
      <c r="DC31" s="642"/>
      <c r="DD31" s="626">
        <v>227403</v>
      </c>
      <c r="DE31" s="639"/>
      <c r="DF31" s="639"/>
      <c r="DG31" s="639"/>
      <c r="DH31" s="639"/>
      <c r="DI31" s="639"/>
      <c r="DJ31" s="639"/>
      <c r="DK31" s="640"/>
      <c r="DL31" s="626">
        <v>227403</v>
      </c>
      <c r="DM31" s="639"/>
      <c r="DN31" s="639"/>
      <c r="DO31" s="639"/>
      <c r="DP31" s="639"/>
      <c r="DQ31" s="639"/>
      <c r="DR31" s="639"/>
      <c r="DS31" s="639"/>
      <c r="DT31" s="639"/>
      <c r="DU31" s="639"/>
      <c r="DV31" s="640"/>
      <c r="DW31" s="643">
        <v>0.4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2450944</v>
      </c>
      <c r="S32" s="621"/>
      <c r="T32" s="621"/>
      <c r="U32" s="621"/>
      <c r="V32" s="621"/>
      <c r="W32" s="621"/>
      <c r="X32" s="621"/>
      <c r="Y32" s="622"/>
      <c r="Z32" s="673">
        <v>2.5</v>
      </c>
      <c r="AA32" s="673"/>
      <c r="AB32" s="673"/>
      <c r="AC32" s="673"/>
      <c r="AD32" s="674">
        <v>35</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t="s">
        <v>211</v>
      </c>
      <c r="BH32" s="605"/>
      <c r="BI32" s="605"/>
      <c r="BJ32" s="605"/>
      <c r="BK32" s="605"/>
      <c r="BL32" s="605"/>
      <c r="BM32" s="668" t="s">
        <v>211</v>
      </c>
      <c r="BN32" s="605"/>
      <c r="BO32" s="605"/>
      <c r="BP32" s="605"/>
      <c r="BQ32" s="662"/>
      <c r="BR32" s="683" t="s">
        <v>211</v>
      </c>
      <c r="BS32" s="605"/>
      <c r="BT32" s="605"/>
      <c r="BU32" s="605"/>
      <c r="BV32" s="605"/>
      <c r="BW32" s="605"/>
      <c r="BX32" s="668" t="s">
        <v>211</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1972000</v>
      </c>
      <c r="S33" s="621"/>
      <c r="T33" s="621"/>
      <c r="U33" s="621"/>
      <c r="V33" s="621"/>
      <c r="W33" s="621"/>
      <c r="X33" s="621"/>
      <c r="Y33" s="622"/>
      <c r="Z33" s="673">
        <v>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35875780</v>
      </c>
      <c r="CS33" s="639"/>
      <c r="CT33" s="639"/>
      <c r="CU33" s="639"/>
      <c r="CV33" s="639"/>
      <c r="CW33" s="639"/>
      <c r="CX33" s="639"/>
      <c r="CY33" s="640"/>
      <c r="CZ33" s="623">
        <v>36.799999999999997</v>
      </c>
      <c r="DA33" s="641"/>
      <c r="DB33" s="641"/>
      <c r="DC33" s="642"/>
      <c r="DD33" s="626">
        <v>29289627</v>
      </c>
      <c r="DE33" s="639"/>
      <c r="DF33" s="639"/>
      <c r="DG33" s="639"/>
      <c r="DH33" s="639"/>
      <c r="DI33" s="639"/>
      <c r="DJ33" s="639"/>
      <c r="DK33" s="640"/>
      <c r="DL33" s="626">
        <v>19849369</v>
      </c>
      <c r="DM33" s="639"/>
      <c r="DN33" s="639"/>
      <c r="DO33" s="639"/>
      <c r="DP33" s="639"/>
      <c r="DQ33" s="639"/>
      <c r="DR33" s="639"/>
      <c r="DS33" s="639"/>
      <c r="DT33" s="639"/>
      <c r="DU33" s="639"/>
      <c r="DV33" s="640"/>
      <c r="DW33" s="643">
        <v>33.200000000000003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16021887</v>
      </c>
      <c r="CS34" s="621"/>
      <c r="CT34" s="621"/>
      <c r="CU34" s="621"/>
      <c r="CV34" s="621"/>
      <c r="CW34" s="621"/>
      <c r="CX34" s="621"/>
      <c r="CY34" s="622"/>
      <c r="CZ34" s="623">
        <v>16.5</v>
      </c>
      <c r="DA34" s="641"/>
      <c r="DB34" s="641"/>
      <c r="DC34" s="642"/>
      <c r="DD34" s="626">
        <v>12882538</v>
      </c>
      <c r="DE34" s="621"/>
      <c r="DF34" s="621"/>
      <c r="DG34" s="621"/>
      <c r="DH34" s="621"/>
      <c r="DI34" s="621"/>
      <c r="DJ34" s="621"/>
      <c r="DK34" s="622"/>
      <c r="DL34" s="626">
        <v>11285030</v>
      </c>
      <c r="DM34" s="621"/>
      <c r="DN34" s="621"/>
      <c r="DO34" s="621"/>
      <c r="DP34" s="621"/>
      <c r="DQ34" s="621"/>
      <c r="DR34" s="621"/>
      <c r="DS34" s="621"/>
      <c r="DT34" s="621"/>
      <c r="DU34" s="621"/>
      <c r="DV34" s="622"/>
      <c r="DW34" s="643">
        <v>18.899999999999999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8417295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298072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399125</v>
      </c>
      <c r="CS35" s="639"/>
      <c r="CT35" s="639"/>
      <c r="CU35" s="639"/>
      <c r="CV35" s="639"/>
      <c r="CW35" s="639"/>
      <c r="CX35" s="639"/>
      <c r="CY35" s="640"/>
      <c r="CZ35" s="623">
        <v>0.4</v>
      </c>
      <c r="DA35" s="641"/>
      <c r="DB35" s="641"/>
      <c r="DC35" s="642"/>
      <c r="DD35" s="626">
        <v>376710</v>
      </c>
      <c r="DE35" s="639"/>
      <c r="DF35" s="639"/>
      <c r="DG35" s="639"/>
      <c r="DH35" s="639"/>
      <c r="DI35" s="639"/>
      <c r="DJ35" s="639"/>
      <c r="DK35" s="640"/>
      <c r="DL35" s="626">
        <v>376710</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99878321</v>
      </c>
      <c r="S36" s="661"/>
      <c r="T36" s="661"/>
      <c r="U36" s="661"/>
      <c r="V36" s="661"/>
      <c r="W36" s="661"/>
      <c r="X36" s="661"/>
      <c r="Y36" s="664"/>
      <c r="Z36" s="665">
        <v>100</v>
      </c>
      <c r="AA36" s="665"/>
      <c r="AB36" s="665"/>
      <c r="AC36" s="665"/>
      <c r="AD36" s="666">
        <v>59789543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209968</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-1226682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4428785</v>
      </c>
      <c r="CS36" s="621"/>
      <c r="CT36" s="621"/>
      <c r="CU36" s="621"/>
      <c r="CV36" s="621"/>
      <c r="CW36" s="621"/>
      <c r="CX36" s="621"/>
      <c r="CY36" s="622"/>
      <c r="CZ36" s="623">
        <v>4.5</v>
      </c>
      <c r="DA36" s="641"/>
      <c r="DB36" s="641"/>
      <c r="DC36" s="642"/>
      <c r="DD36" s="626">
        <v>3504628</v>
      </c>
      <c r="DE36" s="621"/>
      <c r="DF36" s="621"/>
      <c r="DG36" s="621"/>
      <c r="DH36" s="621"/>
      <c r="DI36" s="621"/>
      <c r="DJ36" s="621"/>
      <c r="DK36" s="622"/>
      <c r="DL36" s="626">
        <v>2933993</v>
      </c>
      <c r="DM36" s="621"/>
      <c r="DN36" s="621"/>
      <c r="DO36" s="621"/>
      <c r="DP36" s="621"/>
      <c r="DQ36" s="621"/>
      <c r="DR36" s="621"/>
      <c r="DS36" s="621"/>
      <c r="DT36" s="621"/>
      <c r="DU36" s="621"/>
      <c r="DV36" s="622"/>
      <c r="DW36" s="643">
        <v>4.9000000000000004</v>
      </c>
      <c r="DX36" s="644"/>
      <c r="DY36" s="644"/>
      <c r="DZ36" s="644"/>
      <c r="EA36" s="644"/>
      <c r="EB36" s="644"/>
      <c r="EC36" s="645"/>
    </row>
    <row r="37" spans="2:133" ht="11.25" customHeight="1">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38920</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929680</v>
      </c>
      <c r="CS37" s="639"/>
      <c r="CT37" s="639"/>
      <c r="CU37" s="639"/>
      <c r="CV37" s="639"/>
      <c r="CW37" s="639"/>
      <c r="CX37" s="639"/>
      <c r="CY37" s="640"/>
      <c r="CZ37" s="623">
        <v>1</v>
      </c>
      <c r="DA37" s="641"/>
      <c r="DB37" s="641"/>
      <c r="DC37" s="642"/>
      <c r="DD37" s="626">
        <v>929680</v>
      </c>
      <c r="DE37" s="639"/>
      <c r="DF37" s="639"/>
      <c r="DG37" s="639"/>
      <c r="DH37" s="639"/>
      <c r="DI37" s="639"/>
      <c r="DJ37" s="639"/>
      <c r="DK37" s="640"/>
      <c r="DL37" s="626">
        <v>706151</v>
      </c>
      <c r="DM37" s="639"/>
      <c r="DN37" s="639"/>
      <c r="DO37" s="639"/>
      <c r="DP37" s="639"/>
      <c r="DQ37" s="639"/>
      <c r="DR37" s="639"/>
      <c r="DS37" s="639"/>
      <c r="DT37" s="639"/>
      <c r="DU37" s="639"/>
      <c r="DV37" s="640"/>
      <c r="DW37" s="643">
        <v>1.2</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57187</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8417295</v>
      </c>
      <c r="CS38" s="621"/>
      <c r="CT38" s="621"/>
      <c r="CU38" s="621"/>
      <c r="CV38" s="621"/>
      <c r="CW38" s="621"/>
      <c r="CX38" s="621"/>
      <c r="CY38" s="622"/>
      <c r="CZ38" s="623">
        <v>8.6</v>
      </c>
      <c r="DA38" s="641"/>
      <c r="DB38" s="641"/>
      <c r="DC38" s="642"/>
      <c r="DD38" s="626">
        <v>7240915</v>
      </c>
      <c r="DE38" s="621"/>
      <c r="DF38" s="621"/>
      <c r="DG38" s="621"/>
      <c r="DH38" s="621"/>
      <c r="DI38" s="621"/>
      <c r="DJ38" s="621"/>
      <c r="DK38" s="622"/>
      <c r="DL38" s="626">
        <v>5253636</v>
      </c>
      <c r="DM38" s="621"/>
      <c r="DN38" s="621"/>
      <c r="DO38" s="621"/>
      <c r="DP38" s="621"/>
      <c r="DQ38" s="621"/>
      <c r="DR38" s="621"/>
      <c r="DS38" s="621"/>
      <c r="DT38" s="621"/>
      <c r="DU38" s="621"/>
      <c r="DV38" s="622"/>
      <c r="DW38" s="643">
        <v>8.8000000000000007</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100</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5279236</v>
      </c>
      <c r="CS39" s="639"/>
      <c r="CT39" s="639"/>
      <c r="CU39" s="639"/>
      <c r="CV39" s="639"/>
      <c r="CW39" s="639"/>
      <c r="CX39" s="639"/>
      <c r="CY39" s="640"/>
      <c r="CZ39" s="623">
        <v>5.4</v>
      </c>
      <c r="DA39" s="641"/>
      <c r="DB39" s="641"/>
      <c r="DC39" s="642"/>
      <c r="DD39" s="626">
        <v>5230102</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3439115</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108</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1329452</v>
      </c>
      <c r="CS40" s="621"/>
      <c r="CT40" s="621"/>
      <c r="CU40" s="621"/>
      <c r="CV40" s="621"/>
      <c r="CW40" s="621"/>
      <c r="CX40" s="621"/>
      <c r="CY40" s="622"/>
      <c r="CZ40" s="623">
        <v>1.4</v>
      </c>
      <c r="DA40" s="641"/>
      <c r="DB40" s="641"/>
      <c r="DC40" s="642"/>
      <c r="DD40" s="626">
        <v>54734</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4768212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275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12563065</v>
      </c>
      <c r="CS42" s="621"/>
      <c r="CT42" s="621"/>
      <c r="CU42" s="621"/>
      <c r="CV42" s="621"/>
      <c r="CW42" s="621"/>
      <c r="CX42" s="621"/>
      <c r="CY42" s="622"/>
      <c r="CZ42" s="623">
        <v>12.9</v>
      </c>
      <c r="DA42" s="624"/>
      <c r="DB42" s="624"/>
      <c r="DC42" s="625"/>
      <c r="DD42" s="626">
        <v>6220686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318509</v>
      </c>
      <c r="CS43" s="639"/>
      <c r="CT43" s="639"/>
      <c r="CU43" s="639"/>
      <c r="CV43" s="639"/>
      <c r="CW43" s="639"/>
      <c r="CX43" s="639"/>
      <c r="CY43" s="640"/>
      <c r="CZ43" s="623">
        <v>0.3</v>
      </c>
      <c r="DA43" s="641"/>
      <c r="DB43" s="641"/>
      <c r="DC43" s="642"/>
      <c r="DD43" s="626">
        <v>318509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12563065</v>
      </c>
      <c r="CS44" s="621"/>
      <c r="CT44" s="621"/>
      <c r="CU44" s="621"/>
      <c r="CV44" s="621"/>
      <c r="CW44" s="621"/>
      <c r="CX44" s="621"/>
      <c r="CY44" s="622"/>
      <c r="CZ44" s="623">
        <v>12.9</v>
      </c>
      <c r="DA44" s="624"/>
      <c r="DB44" s="624"/>
      <c r="DC44" s="625"/>
      <c r="DD44" s="626">
        <v>6220686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5214681</v>
      </c>
      <c r="CS45" s="639"/>
      <c r="CT45" s="639"/>
      <c r="CU45" s="639"/>
      <c r="CV45" s="639"/>
      <c r="CW45" s="639"/>
      <c r="CX45" s="639"/>
      <c r="CY45" s="640"/>
      <c r="CZ45" s="623">
        <v>5.4</v>
      </c>
      <c r="DA45" s="641"/>
      <c r="DB45" s="641"/>
      <c r="DC45" s="642"/>
      <c r="DD45" s="626">
        <v>1549795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7348384</v>
      </c>
      <c r="CS46" s="621"/>
      <c r="CT46" s="621"/>
      <c r="CU46" s="621"/>
      <c r="CV46" s="621"/>
      <c r="CW46" s="621"/>
      <c r="CX46" s="621"/>
      <c r="CY46" s="622"/>
      <c r="CZ46" s="623">
        <v>7.5</v>
      </c>
      <c r="DA46" s="624"/>
      <c r="DB46" s="624"/>
      <c r="DC46" s="625"/>
      <c r="DD46" s="626">
        <v>4670891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97394161</v>
      </c>
      <c r="CS49" s="605"/>
      <c r="CT49" s="605"/>
      <c r="CU49" s="605"/>
      <c r="CV49" s="605"/>
      <c r="CW49" s="605"/>
      <c r="CX49" s="605"/>
      <c r="CY49" s="606"/>
      <c r="CZ49" s="607">
        <v>100</v>
      </c>
      <c r="DA49" s="608"/>
      <c r="DB49" s="608"/>
      <c r="DC49" s="609"/>
      <c r="DD49" s="610">
        <v>64824828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345</v>
      </c>
      <c r="DK2" s="1141"/>
      <c r="DL2" s="1141"/>
      <c r="DM2" s="1141"/>
      <c r="DN2" s="1141"/>
      <c r="DO2" s="1142"/>
      <c r="DP2" s="202"/>
      <c r="DQ2" s="1140" t="s">
        <v>346</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3" t="s">
        <v>347</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349</v>
      </c>
      <c r="B5" s="1026"/>
      <c r="C5" s="1026"/>
      <c r="D5" s="1026"/>
      <c r="E5" s="1026"/>
      <c r="F5" s="1026"/>
      <c r="G5" s="1026"/>
      <c r="H5" s="1026"/>
      <c r="I5" s="1026"/>
      <c r="J5" s="1026"/>
      <c r="K5" s="1026"/>
      <c r="L5" s="1026"/>
      <c r="M5" s="1026"/>
      <c r="N5" s="1026"/>
      <c r="O5" s="1026"/>
      <c r="P5" s="1027"/>
      <c r="Q5" s="1031" t="s">
        <v>350</v>
      </c>
      <c r="R5" s="1032"/>
      <c r="S5" s="1032"/>
      <c r="T5" s="1032"/>
      <c r="U5" s="1033"/>
      <c r="V5" s="1031" t="s">
        <v>351</v>
      </c>
      <c r="W5" s="1032"/>
      <c r="X5" s="1032"/>
      <c r="Y5" s="1032"/>
      <c r="Z5" s="1033"/>
      <c r="AA5" s="1031" t="s">
        <v>352</v>
      </c>
      <c r="AB5" s="1032"/>
      <c r="AC5" s="1032"/>
      <c r="AD5" s="1032"/>
      <c r="AE5" s="1032"/>
      <c r="AF5" s="1143" t="s">
        <v>353</v>
      </c>
      <c r="AG5" s="1032"/>
      <c r="AH5" s="1032"/>
      <c r="AI5" s="1032"/>
      <c r="AJ5" s="1047"/>
      <c r="AK5" s="1032" t="s">
        <v>354</v>
      </c>
      <c r="AL5" s="1032"/>
      <c r="AM5" s="1032"/>
      <c r="AN5" s="1032"/>
      <c r="AO5" s="1033"/>
      <c r="AP5" s="1031" t="s">
        <v>355</v>
      </c>
      <c r="AQ5" s="1032"/>
      <c r="AR5" s="1032"/>
      <c r="AS5" s="1032"/>
      <c r="AT5" s="1033"/>
      <c r="AU5" s="1031" t="s">
        <v>356</v>
      </c>
      <c r="AV5" s="1032"/>
      <c r="AW5" s="1032"/>
      <c r="AX5" s="1032"/>
      <c r="AY5" s="1047"/>
      <c r="AZ5" s="209"/>
      <c r="BA5" s="209"/>
      <c r="BB5" s="209"/>
      <c r="BC5" s="209"/>
      <c r="BD5" s="209"/>
      <c r="BE5" s="210"/>
      <c r="BF5" s="210"/>
      <c r="BG5" s="210"/>
      <c r="BH5" s="210"/>
      <c r="BI5" s="210"/>
      <c r="BJ5" s="210"/>
      <c r="BK5" s="210"/>
      <c r="BL5" s="210"/>
      <c r="BM5" s="210"/>
      <c r="BN5" s="210"/>
      <c r="BO5" s="210"/>
      <c r="BP5" s="210"/>
      <c r="BQ5" s="1025" t="s">
        <v>357</v>
      </c>
      <c r="BR5" s="1026"/>
      <c r="BS5" s="1026"/>
      <c r="BT5" s="1026"/>
      <c r="BU5" s="1026"/>
      <c r="BV5" s="1026"/>
      <c r="BW5" s="1026"/>
      <c r="BX5" s="1026"/>
      <c r="BY5" s="1026"/>
      <c r="BZ5" s="1026"/>
      <c r="CA5" s="1026"/>
      <c r="CB5" s="1026"/>
      <c r="CC5" s="1026"/>
      <c r="CD5" s="1026"/>
      <c r="CE5" s="1026"/>
      <c r="CF5" s="1026"/>
      <c r="CG5" s="1027"/>
      <c r="CH5" s="1031" t="s">
        <v>358</v>
      </c>
      <c r="CI5" s="1032"/>
      <c r="CJ5" s="1032"/>
      <c r="CK5" s="1032"/>
      <c r="CL5" s="1033"/>
      <c r="CM5" s="1031" t="s">
        <v>359</v>
      </c>
      <c r="CN5" s="1032"/>
      <c r="CO5" s="1032"/>
      <c r="CP5" s="1032"/>
      <c r="CQ5" s="1033"/>
      <c r="CR5" s="1031" t="s">
        <v>360</v>
      </c>
      <c r="CS5" s="1032"/>
      <c r="CT5" s="1032"/>
      <c r="CU5" s="1032"/>
      <c r="CV5" s="1033"/>
      <c r="CW5" s="1031" t="s">
        <v>361</v>
      </c>
      <c r="CX5" s="1032"/>
      <c r="CY5" s="1032"/>
      <c r="CZ5" s="1032"/>
      <c r="DA5" s="1033"/>
      <c r="DB5" s="1031" t="s">
        <v>362</v>
      </c>
      <c r="DC5" s="1032"/>
      <c r="DD5" s="1032"/>
      <c r="DE5" s="1032"/>
      <c r="DF5" s="1033"/>
      <c r="DG5" s="1128" t="s">
        <v>363</v>
      </c>
      <c r="DH5" s="1129"/>
      <c r="DI5" s="1129"/>
      <c r="DJ5" s="1129"/>
      <c r="DK5" s="1130"/>
      <c r="DL5" s="1128" t="s">
        <v>364</v>
      </c>
      <c r="DM5" s="1129"/>
      <c r="DN5" s="1129"/>
      <c r="DO5" s="1129"/>
      <c r="DP5" s="1130"/>
      <c r="DQ5" s="1031" t="s">
        <v>365</v>
      </c>
      <c r="DR5" s="1032"/>
      <c r="DS5" s="1032"/>
      <c r="DT5" s="1032"/>
      <c r="DU5" s="1033"/>
      <c r="DV5" s="1031" t="s">
        <v>356</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07"/>
    </row>
    <row r="7" spans="1:131" s="208" customFormat="1" ht="26.25" customHeight="1" thickTop="1">
      <c r="A7" s="211">
        <v>1</v>
      </c>
      <c r="B7" s="1080" t="s">
        <v>366</v>
      </c>
      <c r="C7" s="1081"/>
      <c r="D7" s="1081"/>
      <c r="E7" s="1081"/>
      <c r="F7" s="1081"/>
      <c r="G7" s="1081"/>
      <c r="H7" s="1081"/>
      <c r="I7" s="1081"/>
      <c r="J7" s="1081"/>
      <c r="K7" s="1081"/>
      <c r="L7" s="1081"/>
      <c r="M7" s="1081"/>
      <c r="N7" s="1081"/>
      <c r="O7" s="1081"/>
      <c r="P7" s="1082"/>
      <c r="Q7" s="1134">
        <v>100225</v>
      </c>
      <c r="R7" s="1135"/>
      <c r="S7" s="1135"/>
      <c r="T7" s="1135"/>
      <c r="U7" s="1135"/>
      <c r="V7" s="1135">
        <v>97741</v>
      </c>
      <c r="W7" s="1135"/>
      <c r="X7" s="1135"/>
      <c r="Y7" s="1135"/>
      <c r="Z7" s="1135"/>
      <c r="AA7" s="1135">
        <v>2484</v>
      </c>
      <c r="AB7" s="1135"/>
      <c r="AC7" s="1135"/>
      <c r="AD7" s="1135"/>
      <c r="AE7" s="1136"/>
      <c r="AF7" s="1137">
        <v>2482</v>
      </c>
      <c r="AG7" s="1138"/>
      <c r="AH7" s="1138"/>
      <c r="AI7" s="1138"/>
      <c r="AJ7" s="1139"/>
      <c r="AK7" s="1121">
        <v>1087</v>
      </c>
      <c r="AL7" s="1122"/>
      <c r="AM7" s="1122"/>
      <c r="AN7" s="1122"/>
      <c r="AO7" s="1122"/>
      <c r="AP7" s="1122">
        <v>19820</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538</v>
      </c>
      <c r="BT7" s="1126"/>
      <c r="BU7" s="1126"/>
      <c r="BV7" s="1126"/>
      <c r="BW7" s="1126"/>
      <c r="BX7" s="1126"/>
      <c r="BY7" s="1126"/>
      <c r="BZ7" s="1126"/>
      <c r="CA7" s="1126"/>
      <c r="CB7" s="1126"/>
      <c r="CC7" s="1126"/>
      <c r="CD7" s="1126"/>
      <c r="CE7" s="1126"/>
      <c r="CF7" s="1126"/>
      <c r="CG7" s="1127"/>
      <c r="CH7" s="1118">
        <v>-1</v>
      </c>
      <c r="CI7" s="1119"/>
      <c r="CJ7" s="1119"/>
      <c r="CK7" s="1119"/>
      <c r="CL7" s="1120"/>
      <c r="CM7" s="1118">
        <v>582</v>
      </c>
      <c r="CN7" s="1119"/>
      <c r="CO7" s="1119"/>
      <c r="CP7" s="1119"/>
      <c r="CQ7" s="1120"/>
      <c r="CR7" s="1118">
        <v>500</v>
      </c>
      <c r="CS7" s="1119"/>
      <c r="CT7" s="1119"/>
      <c r="CU7" s="1119"/>
      <c r="CV7" s="1120"/>
      <c r="CW7" s="1118">
        <v>86</v>
      </c>
      <c r="CX7" s="1119"/>
      <c r="CY7" s="1119"/>
      <c r="CZ7" s="1119"/>
      <c r="DA7" s="1120"/>
      <c r="DB7" s="1118" t="s">
        <v>526</v>
      </c>
      <c r="DC7" s="1119"/>
      <c r="DD7" s="1119"/>
      <c r="DE7" s="1119"/>
      <c r="DF7" s="1120"/>
      <c r="DG7" s="1118" t="s">
        <v>525</v>
      </c>
      <c r="DH7" s="1119"/>
      <c r="DI7" s="1119"/>
      <c r="DJ7" s="1119"/>
      <c r="DK7" s="1120"/>
      <c r="DL7" s="1118" t="s">
        <v>525</v>
      </c>
      <c r="DM7" s="1119"/>
      <c r="DN7" s="1119"/>
      <c r="DO7" s="1119"/>
      <c r="DP7" s="1120"/>
      <c r="DQ7" s="1118" t="s">
        <v>525</v>
      </c>
      <c r="DR7" s="1119"/>
      <c r="DS7" s="1119"/>
      <c r="DT7" s="1119"/>
      <c r="DU7" s="1120"/>
      <c r="DV7" s="1145"/>
      <c r="DW7" s="1146"/>
      <c r="DX7" s="1146"/>
      <c r="DY7" s="1146"/>
      <c r="DZ7" s="1147"/>
      <c r="EA7" s="207"/>
    </row>
    <row r="8" spans="1:131" s="208" customFormat="1" ht="26.25" customHeight="1">
      <c r="A8" s="214">
        <v>2</v>
      </c>
      <c r="B8" s="1067"/>
      <c r="C8" s="1068"/>
      <c r="D8" s="1068"/>
      <c r="E8" s="1068"/>
      <c r="F8" s="1068"/>
      <c r="G8" s="1068"/>
      <c r="H8" s="1068"/>
      <c r="I8" s="1068"/>
      <c r="J8" s="1068"/>
      <c r="K8" s="1068"/>
      <c r="L8" s="1068"/>
      <c r="M8" s="1068"/>
      <c r="N8" s="1068"/>
      <c r="O8" s="1068"/>
      <c r="P8" s="1069"/>
      <c r="Q8" s="1073"/>
      <c r="R8" s="1074"/>
      <c r="S8" s="1074"/>
      <c r="T8" s="1074"/>
      <c r="U8" s="1074"/>
      <c r="V8" s="1074"/>
      <c r="W8" s="1074"/>
      <c r="X8" s="1074"/>
      <c r="Y8" s="1074"/>
      <c r="Z8" s="1074"/>
      <c r="AA8" s="1074"/>
      <c r="AB8" s="1074"/>
      <c r="AC8" s="1074"/>
      <c r="AD8" s="1074"/>
      <c r="AE8" s="1075"/>
      <c r="AF8" s="1049"/>
      <c r="AG8" s="1050"/>
      <c r="AH8" s="1050"/>
      <c r="AI8" s="1050"/>
      <c r="AJ8" s="1051"/>
      <c r="AK8" s="1116"/>
      <c r="AL8" s="1117"/>
      <c r="AM8" s="1117"/>
      <c r="AN8" s="1117"/>
      <c r="AO8" s="1117"/>
      <c r="AP8" s="1117"/>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t="s">
        <v>537</v>
      </c>
      <c r="BS8" s="1044" t="s">
        <v>534</v>
      </c>
      <c r="BT8" s="1045"/>
      <c r="BU8" s="1045"/>
      <c r="BV8" s="1045"/>
      <c r="BW8" s="1045"/>
      <c r="BX8" s="1045"/>
      <c r="BY8" s="1045"/>
      <c r="BZ8" s="1045"/>
      <c r="CA8" s="1045"/>
      <c r="CB8" s="1045"/>
      <c r="CC8" s="1045"/>
      <c r="CD8" s="1045"/>
      <c r="CE8" s="1045"/>
      <c r="CF8" s="1045"/>
      <c r="CG8" s="1046"/>
      <c r="CH8" s="1019">
        <v>3</v>
      </c>
      <c r="CI8" s="1020"/>
      <c r="CJ8" s="1020"/>
      <c r="CK8" s="1020"/>
      <c r="CL8" s="1021"/>
      <c r="CM8" s="1019">
        <v>13</v>
      </c>
      <c r="CN8" s="1020"/>
      <c r="CO8" s="1020"/>
      <c r="CP8" s="1020"/>
      <c r="CQ8" s="1021"/>
      <c r="CR8" s="1019">
        <v>10</v>
      </c>
      <c r="CS8" s="1020"/>
      <c r="CT8" s="1020"/>
      <c r="CU8" s="1020"/>
      <c r="CV8" s="1021"/>
      <c r="CW8" s="1019">
        <v>1</v>
      </c>
      <c r="CX8" s="1020"/>
      <c r="CY8" s="1020"/>
      <c r="CZ8" s="1020"/>
      <c r="DA8" s="1021"/>
      <c r="DB8" s="1019">
        <v>1785</v>
      </c>
      <c r="DC8" s="1020"/>
      <c r="DD8" s="1020"/>
      <c r="DE8" s="1020"/>
      <c r="DF8" s="1021"/>
      <c r="DG8" s="1019">
        <v>3185</v>
      </c>
      <c r="DH8" s="1020"/>
      <c r="DI8" s="1020"/>
      <c r="DJ8" s="1020"/>
      <c r="DK8" s="1021"/>
      <c r="DL8" s="1019" t="s">
        <v>525</v>
      </c>
      <c r="DM8" s="1020"/>
      <c r="DN8" s="1020"/>
      <c r="DO8" s="1020"/>
      <c r="DP8" s="1021"/>
      <c r="DQ8" s="1019" t="s">
        <v>525</v>
      </c>
      <c r="DR8" s="1020"/>
      <c r="DS8" s="1020"/>
      <c r="DT8" s="1020"/>
      <c r="DU8" s="1021"/>
      <c r="DV8" s="1022"/>
      <c r="DW8" s="1023"/>
      <c r="DX8" s="1023"/>
      <c r="DY8" s="1023"/>
      <c r="DZ8" s="1024"/>
      <c r="EA8" s="207"/>
    </row>
    <row r="9" spans="1:131" s="208" customFormat="1" ht="26.25" customHeight="1">
      <c r="A9" s="214">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4" t="s">
        <v>535</v>
      </c>
      <c r="BT9" s="1045"/>
      <c r="BU9" s="1045"/>
      <c r="BV9" s="1045"/>
      <c r="BW9" s="1045"/>
      <c r="BX9" s="1045"/>
      <c r="BY9" s="1045"/>
      <c r="BZ9" s="1045"/>
      <c r="CA9" s="1045"/>
      <c r="CB9" s="1045"/>
      <c r="CC9" s="1045"/>
      <c r="CD9" s="1045"/>
      <c r="CE9" s="1045"/>
      <c r="CF9" s="1045"/>
      <c r="CG9" s="1046"/>
      <c r="CH9" s="1019">
        <v>2</v>
      </c>
      <c r="CI9" s="1020"/>
      <c r="CJ9" s="1020"/>
      <c r="CK9" s="1020"/>
      <c r="CL9" s="1021"/>
      <c r="CM9" s="1019">
        <v>8</v>
      </c>
      <c r="CN9" s="1020"/>
      <c r="CO9" s="1020"/>
      <c r="CP9" s="1020"/>
      <c r="CQ9" s="1021"/>
      <c r="CR9" s="1019">
        <v>5</v>
      </c>
      <c r="CS9" s="1020"/>
      <c r="CT9" s="1020"/>
      <c r="CU9" s="1020"/>
      <c r="CV9" s="1021"/>
      <c r="CW9" s="1019" t="s">
        <v>528</v>
      </c>
      <c r="CX9" s="1020"/>
      <c r="CY9" s="1020"/>
      <c r="CZ9" s="1020"/>
      <c r="DA9" s="1021"/>
      <c r="DB9" s="1019" t="s">
        <v>526</v>
      </c>
      <c r="DC9" s="1020"/>
      <c r="DD9" s="1020"/>
      <c r="DE9" s="1020"/>
      <c r="DF9" s="1021"/>
      <c r="DG9" s="1019" t="s">
        <v>525</v>
      </c>
      <c r="DH9" s="1020"/>
      <c r="DI9" s="1020"/>
      <c r="DJ9" s="1020"/>
      <c r="DK9" s="1021"/>
      <c r="DL9" s="1019" t="s">
        <v>525</v>
      </c>
      <c r="DM9" s="1020"/>
      <c r="DN9" s="1020"/>
      <c r="DO9" s="1020"/>
      <c r="DP9" s="1021"/>
      <c r="DQ9" s="1019" t="s">
        <v>525</v>
      </c>
      <c r="DR9" s="1020"/>
      <c r="DS9" s="1020"/>
      <c r="DT9" s="1020"/>
      <c r="DU9" s="1021"/>
      <c r="DV9" s="1022"/>
      <c r="DW9" s="1023"/>
      <c r="DX9" s="1023"/>
      <c r="DY9" s="1023"/>
      <c r="DZ9" s="1024"/>
      <c r="EA9" s="207"/>
    </row>
    <row r="10" spans="1:131" s="208" customFormat="1" ht="26.25" customHeight="1">
      <c r="A10" s="214">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4" t="s">
        <v>539</v>
      </c>
      <c r="BT10" s="1045"/>
      <c r="BU10" s="1045"/>
      <c r="BV10" s="1045"/>
      <c r="BW10" s="1045"/>
      <c r="BX10" s="1045"/>
      <c r="BY10" s="1045"/>
      <c r="BZ10" s="1045"/>
      <c r="CA10" s="1045"/>
      <c r="CB10" s="1045"/>
      <c r="CC10" s="1045"/>
      <c r="CD10" s="1045"/>
      <c r="CE10" s="1045"/>
      <c r="CF10" s="1045"/>
      <c r="CG10" s="1046"/>
      <c r="CH10" s="1019">
        <v>0</v>
      </c>
      <c r="CI10" s="1020"/>
      <c r="CJ10" s="1020"/>
      <c r="CK10" s="1020"/>
      <c r="CL10" s="1021"/>
      <c r="CM10" s="1019">
        <v>3</v>
      </c>
      <c r="CN10" s="1020"/>
      <c r="CO10" s="1020"/>
      <c r="CP10" s="1020"/>
      <c r="CQ10" s="1021"/>
      <c r="CR10" s="1019">
        <v>22</v>
      </c>
      <c r="CS10" s="1020"/>
      <c r="CT10" s="1020"/>
      <c r="CU10" s="1020"/>
      <c r="CV10" s="1021"/>
      <c r="CW10" s="1019">
        <v>22</v>
      </c>
      <c r="CX10" s="1020"/>
      <c r="CY10" s="1020"/>
      <c r="CZ10" s="1020"/>
      <c r="DA10" s="1021"/>
      <c r="DB10" s="1019" t="s">
        <v>527</v>
      </c>
      <c r="DC10" s="1020"/>
      <c r="DD10" s="1020"/>
      <c r="DE10" s="1020"/>
      <c r="DF10" s="1021"/>
      <c r="DG10" s="1019" t="s">
        <v>525</v>
      </c>
      <c r="DH10" s="1020"/>
      <c r="DI10" s="1020"/>
      <c r="DJ10" s="1020"/>
      <c r="DK10" s="1021"/>
      <c r="DL10" s="1019" t="s">
        <v>525</v>
      </c>
      <c r="DM10" s="1020"/>
      <c r="DN10" s="1020"/>
      <c r="DO10" s="1020"/>
      <c r="DP10" s="1021"/>
      <c r="DQ10" s="1019" t="s">
        <v>525</v>
      </c>
      <c r="DR10" s="1020"/>
      <c r="DS10" s="1020"/>
      <c r="DT10" s="1020"/>
      <c r="DU10" s="1021"/>
      <c r="DV10" s="1022"/>
      <c r="DW10" s="1023"/>
      <c r="DX10" s="1023"/>
      <c r="DY10" s="1023"/>
      <c r="DZ10" s="1024"/>
      <c r="EA10" s="207"/>
    </row>
    <row r="11" spans="1:131" s="208" customFormat="1" ht="26.25" customHeight="1">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4" t="s">
        <v>536</v>
      </c>
      <c r="BT11" s="1045"/>
      <c r="BU11" s="1045"/>
      <c r="BV11" s="1045"/>
      <c r="BW11" s="1045"/>
      <c r="BX11" s="1045"/>
      <c r="BY11" s="1045"/>
      <c r="BZ11" s="1045"/>
      <c r="CA11" s="1045"/>
      <c r="CB11" s="1045"/>
      <c r="CC11" s="1045"/>
      <c r="CD11" s="1045"/>
      <c r="CE11" s="1045"/>
      <c r="CF11" s="1045"/>
      <c r="CG11" s="1046"/>
      <c r="CH11" s="1019">
        <v>3</v>
      </c>
      <c r="CI11" s="1020"/>
      <c r="CJ11" s="1020"/>
      <c r="CK11" s="1020"/>
      <c r="CL11" s="1021"/>
      <c r="CM11" s="1019">
        <v>54</v>
      </c>
      <c r="CN11" s="1020"/>
      <c r="CO11" s="1020"/>
      <c r="CP11" s="1020"/>
      <c r="CQ11" s="1021"/>
      <c r="CR11" s="1019">
        <v>3</v>
      </c>
      <c r="CS11" s="1020"/>
      <c r="CT11" s="1020"/>
      <c r="CU11" s="1020"/>
      <c r="CV11" s="1021"/>
      <c r="CW11" s="1019">
        <v>24</v>
      </c>
      <c r="CX11" s="1020"/>
      <c r="CY11" s="1020"/>
      <c r="CZ11" s="1020"/>
      <c r="DA11" s="1021"/>
      <c r="DB11" s="1019" t="s">
        <v>526</v>
      </c>
      <c r="DC11" s="1020"/>
      <c r="DD11" s="1020"/>
      <c r="DE11" s="1020"/>
      <c r="DF11" s="1021"/>
      <c r="DG11" s="1019" t="s">
        <v>525</v>
      </c>
      <c r="DH11" s="1020"/>
      <c r="DI11" s="1020"/>
      <c r="DJ11" s="1020"/>
      <c r="DK11" s="1021"/>
      <c r="DL11" s="1019" t="s">
        <v>525</v>
      </c>
      <c r="DM11" s="1020"/>
      <c r="DN11" s="1020"/>
      <c r="DO11" s="1020"/>
      <c r="DP11" s="1021"/>
      <c r="DQ11" s="1019" t="s">
        <v>525</v>
      </c>
      <c r="DR11" s="1020"/>
      <c r="DS11" s="1020"/>
      <c r="DT11" s="1020"/>
      <c r="DU11" s="1021"/>
      <c r="DV11" s="1022"/>
      <c r="DW11" s="1023"/>
      <c r="DX11" s="1023"/>
      <c r="DY11" s="1023"/>
      <c r="DZ11" s="1024"/>
      <c r="EA11" s="207"/>
    </row>
    <row r="12" spans="1:131" s="208" customFormat="1" ht="26.25" customHeight="1">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367</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8">
        <v>100225</v>
      </c>
      <c r="R23" s="1099"/>
      <c r="S23" s="1099"/>
      <c r="T23" s="1099"/>
      <c r="U23" s="1099"/>
      <c r="V23" s="1099">
        <v>97741</v>
      </c>
      <c r="W23" s="1099"/>
      <c r="X23" s="1099"/>
      <c r="Y23" s="1099"/>
      <c r="Z23" s="1099"/>
      <c r="AA23" s="1099">
        <v>2484</v>
      </c>
      <c r="AB23" s="1099"/>
      <c r="AC23" s="1099"/>
      <c r="AD23" s="1099"/>
      <c r="AE23" s="1100"/>
      <c r="AF23" s="1101">
        <v>2482</v>
      </c>
      <c r="AG23" s="1099"/>
      <c r="AH23" s="1099"/>
      <c r="AI23" s="1099"/>
      <c r="AJ23" s="1102"/>
      <c r="AK23" s="1103"/>
      <c r="AL23" s="1104"/>
      <c r="AM23" s="1104"/>
      <c r="AN23" s="1104"/>
      <c r="AO23" s="1104"/>
      <c r="AP23" s="1099">
        <v>19820</v>
      </c>
      <c r="AQ23" s="1099"/>
      <c r="AR23" s="1099"/>
      <c r="AS23" s="1099"/>
      <c r="AT23" s="1099"/>
      <c r="AU23" s="1105"/>
      <c r="AV23" s="1105"/>
      <c r="AW23" s="1105"/>
      <c r="AX23" s="1105"/>
      <c r="AY23" s="1106"/>
      <c r="AZ23" s="1095" t="s">
        <v>112</v>
      </c>
      <c r="BA23" s="1096"/>
      <c r="BB23" s="1096"/>
      <c r="BC23" s="1096"/>
      <c r="BD23" s="1097"/>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4" t="s">
        <v>370</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3" t="s">
        <v>371</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349</v>
      </c>
      <c r="B26" s="1026"/>
      <c r="C26" s="1026"/>
      <c r="D26" s="1026"/>
      <c r="E26" s="1026"/>
      <c r="F26" s="1026"/>
      <c r="G26" s="1026"/>
      <c r="H26" s="1026"/>
      <c r="I26" s="1026"/>
      <c r="J26" s="1026"/>
      <c r="K26" s="1026"/>
      <c r="L26" s="1026"/>
      <c r="M26" s="1026"/>
      <c r="N26" s="1026"/>
      <c r="O26" s="1026"/>
      <c r="P26" s="1027"/>
      <c r="Q26" s="1031" t="s">
        <v>372</v>
      </c>
      <c r="R26" s="1032"/>
      <c r="S26" s="1032"/>
      <c r="T26" s="1032"/>
      <c r="U26" s="1033"/>
      <c r="V26" s="1031" t="s">
        <v>373</v>
      </c>
      <c r="W26" s="1032"/>
      <c r="X26" s="1032"/>
      <c r="Y26" s="1032"/>
      <c r="Z26" s="1033"/>
      <c r="AA26" s="1031" t="s">
        <v>374</v>
      </c>
      <c r="AB26" s="1032"/>
      <c r="AC26" s="1032"/>
      <c r="AD26" s="1032"/>
      <c r="AE26" s="1032"/>
      <c r="AF26" s="1089" t="s">
        <v>375</v>
      </c>
      <c r="AG26" s="1038"/>
      <c r="AH26" s="1038"/>
      <c r="AI26" s="1038"/>
      <c r="AJ26" s="1090"/>
      <c r="AK26" s="1032" t="s">
        <v>376</v>
      </c>
      <c r="AL26" s="1032"/>
      <c r="AM26" s="1032"/>
      <c r="AN26" s="1032"/>
      <c r="AO26" s="1033"/>
      <c r="AP26" s="1031" t="s">
        <v>377</v>
      </c>
      <c r="AQ26" s="1032"/>
      <c r="AR26" s="1032"/>
      <c r="AS26" s="1032"/>
      <c r="AT26" s="1033"/>
      <c r="AU26" s="1031" t="s">
        <v>378</v>
      </c>
      <c r="AV26" s="1032"/>
      <c r="AW26" s="1032"/>
      <c r="AX26" s="1032"/>
      <c r="AY26" s="1033"/>
      <c r="AZ26" s="1031" t="s">
        <v>379</v>
      </c>
      <c r="BA26" s="1032"/>
      <c r="BB26" s="1032"/>
      <c r="BC26" s="1032"/>
      <c r="BD26" s="1033"/>
      <c r="BE26" s="1031" t="s">
        <v>356</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80" t="s">
        <v>380</v>
      </c>
      <c r="C28" s="1081"/>
      <c r="D28" s="1081"/>
      <c r="E28" s="1081"/>
      <c r="F28" s="1081"/>
      <c r="G28" s="1081"/>
      <c r="H28" s="1081"/>
      <c r="I28" s="1081"/>
      <c r="J28" s="1081"/>
      <c r="K28" s="1081"/>
      <c r="L28" s="1081"/>
      <c r="M28" s="1081"/>
      <c r="N28" s="1081"/>
      <c r="O28" s="1081"/>
      <c r="P28" s="1082"/>
      <c r="Q28" s="1083">
        <v>28899</v>
      </c>
      <c r="R28" s="1084"/>
      <c r="S28" s="1084"/>
      <c r="T28" s="1084"/>
      <c r="U28" s="1084"/>
      <c r="V28" s="1084">
        <v>28601</v>
      </c>
      <c r="W28" s="1084"/>
      <c r="X28" s="1084"/>
      <c r="Y28" s="1084"/>
      <c r="Z28" s="1084"/>
      <c r="AA28" s="1084">
        <v>298</v>
      </c>
      <c r="AB28" s="1084"/>
      <c r="AC28" s="1084"/>
      <c r="AD28" s="1084"/>
      <c r="AE28" s="1085"/>
      <c r="AF28" s="1086">
        <v>298</v>
      </c>
      <c r="AG28" s="1084"/>
      <c r="AH28" s="1084"/>
      <c r="AI28" s="1084"/>
      <c r="AJ28" s="1087"/>
      <c r="AK28" s="1088">
        <v>3439</v>
      </c>
      <c r="AL28" s="1076"/>
      <c r="AM28" s="1076"/>
      <c r="AN28" s="1076"/>
      <c r="AO28" s="1076"/>
      <c r="AP28" s="1076" t="s">
        <v>526</v>
      </c>
      <c r="AQ28" s="1076"/>
      <c r="AR28" s="1076"/>
      <c r="AS28" s="1076"/>
      <c r="AT28" s="1076"/>
      <c r="AU28" s="1076" t="s">
        <v>526</v>
      </c>
      <c r="AV28" s="1076"/>
      <c r="AW28" s="1076"/>
      <c r="AX28" s="1076"/>
      <c r="AY28" s="1076"/>
      <c r="AZ28" s="1077" t="s">
        <v>526</v>
      </c>
      <c r="BA28" s="1077"/>
      <c r="BB28" s="1077"/>
      <c r="BC28" s="1077"/>
      <c r="BD28" s="1077"/>
      <c r="BE28" s="1078"/>
      <c r="BF28" s="1078"/>
      <c r="BG28" s="1078"/>
      <c r="BH28" s="1078"/>
      <c r="BI28" s="1079"/>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67" t="s">
        <v>381</v>
      </c>
      <c r="C29" s="1068"/>
      <c r="D29" s="1068"/>
      <c r="E29" s="1068"/>
      <c r="F29" s="1068"/>
      <c r="G29" s="1068"/>
      <c r="H29" s="1068"/>
      <c r="I29" s="1068"/>
      <c r="J29" s="1068"/>
      <c r="K29" s="1068"/>
      <c r="L29" s="1068"/>
      <c r="M29" s="1068"/>
      <c r="N29" s="1068"/>
      <c r="O29" s="1068"/>
      <c r="P29" s="1069"/>
      <c r="Q29" s="1073">
        <v>16036</v>
      </c>
      <c r="R29" s="1074"/>
      <c r="S29" s="1074"/>
      <c r="T29" s="1074"/>
      <c r="U29" s="1074"/>
      <c r="V29" s="1074">
        <v>15666</v>
      </c>
      <c r="W29" s="1074"/>
      <c r="X29" s="1074"/>
      <c r="Y29" s="1074"/>
      <c r="Z29" s="1074"/>
      <c r="AA29" s="1074">
        <v>370</v>
      </c>
      <c r="AB29" s="1074"/>
      <c r="AC29" s="1074"/>
      <c r="AD29" s="1074"/>
      <c r="AE29" s="1075"/>
      <c r="AF29" s="1049">
        <v>370</v>
      </c>
      <c r="AG29" s="1050"/>
      <c r="AH29" s="1050"/>
      <c r="AI29" s="1050"/>
      <c r="AJ29" s="1051"/>
      <c r="AK29" s="1009">
        <v>2518</v>
      </c>
      <c r="AL29" s="1000"/>
      <c r="AM29" s="1000"/>
      <c r="AN29" s="1000"/>
      <c r="AO29" s="1000"/>
      <c r="AP29" s="1000" t="s">
        <v>527</v>
      </c>
      <c r="AQ29" s="1000"/>
      <c r="AR29" s="1000"/>
      <c r="AS29" s="1000"/>
      <c r="AT29" s="1000"/>
      <c r="AU29" s="1000" t="s">
        <v>526</v>
      </c>
      <c r="AV29" s="1000"/>
      <c r="AW29" s="1000"/>
      <c r="AX29" s="1000"/>
      <c r="AY29" s="1000"/>
      <c r="AZ29" s="1072" t="s">
        <v>528</v>
      </c>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67" t="s">
        <v>382</v>
      </c>
      <c r="C30" s="1068"/>
      <c r="D30" s="1068"/>
      <c r="E30" s="1068"/>
      <c r="F30" s="1068"/>
      <c r="G30" s="1068"/>
      <c r="H30" s="1068"/>
      <c r="I30" s="1068"/>
      <c r="J30" s="1068"/>
      <c r="K30" s="1068"/>
      <c r="L30" s="1068"/>
      <c r="M30" s="1068"/>
      <c r="N30" s="1068"/>
      <c r="O30" s="1068"/>
      <c r="P30" s="1069"/>
      <c r="Q30" s="1073">
        <v>4388</v>
      </c>
      <c r="R30" s="1074"/>
      <c r="S30" s="1074"/>
      <c r="T30" s="1074"/>
      <c r="U30" s="1074"/>
      <c r="V30" s="1074">
        <v>4338</v>
      </c>
      <c r="W30" s="1074"/>
      <c r="X30" s="1074"/>
      <c r="Y30" s="1074"/>
      <c r="Z30" s="1074"/>
      <c r="AA30" s="1074">
        <v>50</v>
      </c>
      <c r="AB30" s="1074"/>
      <c r="AC30" s="1074"/>
      <c r="AD30" s="1074"/>
      <c r="AE30" s="1075"/>
      <c r="AF30" s="1049">
        <v>50</v>
      </c>
      <c r="AG30" s="1050"/>
      <c r="AH30" s="1050"/>
      <c r="AI30" s="1050"/>
      <c r="AJ30" s="1051"/>
      <c r="AK30" s="1009">
        <v>2417</v>
      </c>
      <c r="AL30" s="1000"/>
      <c r="AM30" s="1000"/>
      <c r="AN30" s="1000"/>
      <c r="AO30" s="1000"/>
      <c r="AP30" s="1000" t="s">
        <v>528</v>
      </c>
      <c r="AQ30" s="1000"/>
      <c r="AR30" s="1000"/>
      <c r="AS30" s="1000"/>
      <c r="AT30" s="1000"/>
      <c r="AU30" s="1000" t="s">
        <v>528</v>
      </c>
      <c r="AV30" s="1000"/>
      <c r="AW30" s="1000"/>
      <c r="AX30" s="1000"/>
      <c r="AY30" s="1000"/>
      <c r="AZ30" s="1072" t="s">
        <v>528</v>
      </c>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67"/>
      <c r="C31" s="1068"/>
      <c r="D31" s="1068"/>
      <c r="E31" s="1068"/>
      <c r="F31" s="1068"/>
      <c r="G31" s="1068"/>
      <c r="H31" s="1068"/>
      <c r="I31" s="1068"/>
      <c r="J31" s="1068"/>
      <c r="K31" s="1068"/>
      <c r="L31" s="1068"/>
      <c r="M31" s="1068"/>
      <c r="N31" s="1068"/>
      <c r="O31" s="1068"/>
      <c r="P31" s="1069"/>
      <c r="Q31" s="1073"/>
      <c r="R31" s="1074"/>
      <c r="S31" s="1074"/>
      <c r="T31" s="1074"/>
      <c r="U31" s="1074"/>
      <c r="V31" s="1074"/>
      <c r="W31" s="1074"/>
      <c r="X31" s="1074"/>
      <c r="Y31" s="1074"/>
      <c r="Z31" s="1074"/>
      <c r="AA31" s="1074"/>
      <c r="AB31" s="1074"/>
      <c r="AC31" s="1074"/>
      <c r="AD31" s="1074"/>
      <c r="AE31" s="1075"/>
      <c r="AF31" s="1049"/>
      <c r="AG31" s="1050"/>
      <c r="AH31" s="1050"/>
      <c r="AI31" s="1050"/>
      <c r="AJ31" s="1051"/>
      <c r="AK31" s="1009"/>
      <c r="AL31" s="1000"/>
      <c r="AM31" s="1000"/>
      <c r="AN31" s="1000"/>
      <c r="AO31" s="1000"/>
      <c r="AP31" s="1000"/>
      <c r="AQ31" s="1000"/>
      <c r="AR31" s="1000"/>
      <c r="AS31" s="1000"/>
      <c r="AT31" s="1000"/>
      <c r="AU31" s="1000"/>
      <c r="AV31" s="1000"/>
      <c r="AW31" s="1000"/>
      <c r="AX31" s="1000"/>
      <c r="AY31" s="1000"/>
      <c r="AZ31" s="1072"/>
      <c r="BA31" s="1072"/>
      <c r="BB31" s="1072"/>
      <c r="BC31" s="1072"/>
      <c r="BD31" s="1072"/>
      <c r="BE31" s="1062"/>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67"/>
      <c r="C32" s="1068"/>
      <c r="D32" s="1068"/>
      <c r="E32" s="1068"/>
      <c r="F32" s="1068"/>
      <c r="G32" s="1068"/>
      <c r="H32" s="1068"/>
      <c r="I32" s="1068"/>
      <c r="J32" s="1068"/>
      <c r="K32" s="1068"/>
      <c r="L32" s="1068"/>
      <c r="M32" s="1068"/>
      <c r="N32" s="1068"/>
      <c r="O32" s="1068"/>
      <c r="P32" s="1069"/>
      <c r="Q32" s="1073"/>
      <c r="R32" s="1074"/>
      <c r="S32" s="1074"/>
      <c r="T32" s="1074"/>
      <c r="U32" s="1074"/>
      <c r="V32" s="1074"/>
      <c r="W32" s="1074"/>
      <c r="X32" s="1074"/>
      <c r="Y32" s="1074"/>
      <c r="Z32" s="1074"/>
      <c r="AA32" s="1074"/>
      <c r="AB32" s="1074"/>
      <c r="AC32" s="1074"/>
      <c r="AD32" s="1074"/>
      <c r="AE32" s="1075"/>
      <c r="AF32" s="1049"/>
      <c r="AG32" s="1050"/>
      <c r="AH32" s="1050"/>
      <c r="AI32" s="1050"/>
      <c r="AJ32" s="1051"/>
      <c r="AK32" s="1009"/>
      <c r="AL32" s="1000"/>
      <c r="AM32" s="1000"/>
      <c r="AN32" s="1000"/>
      <c r="AO32" s="1000"/>
      <c r="AP32" s="1000"/>
      <c r="AQ32" s="1000"/>
      <c r="AR32" s="1000"/>
      <c r="AS32" s="1000"/>
      <c r="AT32" s="1000"/>
      <c r="AU32" s="1000"/>
      <c r="AV32" s="1000"/>
      <c r="AW32" s="1000"/>
      <c r="AX32" s="1000"/>
      <c r="AY32" s="1000"/>
      <c r="AZ32" s="1072"/>
      <c r="BA32" s="1072"/>
      <c r="BB32" s="1072"/>
      <c r="BC32" s="1072"/>
      <c r="BD32" s="1072"/>
      <c r="BE32" s="1062"/>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67"/>
      <c r="C33" s="1068"/>
      <c r="D33" s="1068"/>
      <c r="E33" s="1068"/>
      <c r="F33" s="1068"/>
      <c r="G33" s="1068"/>
      <c r="H33" s="1068"/>
      <c r="I33" s="1068"/>
      <c r="J33" s="1068"/>
      <c r="K33" s="1068"/>
      <c r="L33" s="1068"/>
      <c r="M33" s="1068"/>
      <c r="N33" s="1068"/>
      <c r="O33" s="1068"/>
      <c r="P33" s="1069"/>
      <c r="Q33" s="1073"/>
      <c r="R33" s="1074"/>
      <c r="S33" s="1074"/>
      <c r="T33" s="1074"/>
      <c r="U33" s="1074"/>
      <c r="V33" s="1074"/>
      <c r="W33" s="1074"/>
      <c r="X33" s="1074"/>
      <c r="Y33" s="1074"/>
      <c r="Z33" s="1074"/>
      <c r="AA33" s="1074"/>
      <c r="AB33" s="1074"/>
      <c r="AC33" s="1074"/>
      <c r="AD33" s="1074"/>
      <c r="AE33" s="1075"/>
      <c r="AF33" s="1049"/>
      <c r="AG33" s="1050"/>
      <c r="AH33" s="1050"/>
      <c r="AI33" s="1050"/>
      <c r="AJ33" s="1051"/>
      <c r="AK33" s="1009"/>
      <c r="AL33" s="1000"/>
      <c r="AM33" s="1000"/>
      <c r="AN33" s="1000"/>
      <c r="AO33" s="1000"/>
      <c r="AP33" s="1000"/>
      <c r="AQ33" s="1000"/>
      <c r="AR33" s="1000"/>
      <c r="AS33" s="1000"/>
      <c r="AT33" s="1000"/>
      <c r="AU33" s="1000"/>
      <c r="AV33" s="1000"/>
      <c r="AW33" s="1000"/>
      <c r="AX33" s="1000"/>
      <c r="AY33" s="1000"/>
      <c r="AZ33" s="1072"/>
      <c r="BA33" s="1072"/>
      <c r="BB33" s="1072"/>
      <c r="BC33" s="1072"/>
      <c r="BD33" s="1072"/>
      <c r="BE33" s="1062"/>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67"/>
      <c r="C34" s="1068"/>
      <c r="D34" s="1068"/>
      <c r="E34" s="1068"/>
      <c r="F34" s="1068"/>
      <c r="G34" s="1068"/>
      <c r="H34" s="1068"/>
      <c r="I34" s="1068"/>
      <c r="J34" s="1068"/>
      <c r="K34" s="1068"/>
      <c r="L34" s="1068"/>
      <c r="M34" s="1068"/>
      <c r="N34" s="1068"/>
      <c r="O34" s="1068"/>
      <c r="P34" s="1069"/>
      <c r="Q34" s="1073"/>
      <c r="R34" s="1074"/>
      <c r="S34" s="1074"/>
      <c r="T34" s="1074"/>
      <c r="U34" s="1074"/>
      <c r="V34" s="1074"/>
      <c r="W34" s="1074"/>
      <c r="X34" s="1074"/>
      <c r="Y34" s="1074"/>
      <c r="Z34" s="1074"/>
      <c r="AA34" s="1074"/>
      <c r="AB34" s="1074"/>
      <c r="AC34" s="1074"/>
      <c r="AD34" s="1074"/>
      <c r="AE34" s="1075"/>
      <c r="AF34" s="1049"/>
      <c r="AG34" s="1050"/>
      <c r="AH34" s="1050"/>
      <c r="AI34" s="1050"/>
      <c r="AJ34" s="1051"/>
      <c r="AK34" s="1009"/>
      <c r="AL34" s="1000"/>
      <c r="AM34" s="1000"/>
      <c r="AN34" s="1000"/>
      <c r="AO34" s="1000"/>
      <c r="AP34" s="1000"/>
      <c r="AQ34" s="1000"/>
      <c r="AR34" s="1000"/>
      <c r="AS34" s="1000"/>
      <c r="AT34" s="1000"/>
      <c r="AU34" s="1000"/>
      <c r="AV34" s="1000"/>
      <c r="AW34" s="1000"/>
      <c r="AX34" s="1000"/>
      <c r="AY34" s="1000"/>
      <c r="AZ34" s="1072"/>
      <c r="BA34" s="1072"/>
      <c r="BB34" s="1072"/>
      <c r="BC34" s="1072"/>
      <c r="BD34" s="1072"/>
      <c r="BE34" s="1062"/>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67"/>
      <c r="C35" s="1068"/>
      <c r="D35" s="1068"/>
      <c r="E35" s="1068"/>
      <c r="F35" s="1068"/>
      <c r="G35" s="1068"/>
      <c r="H35" s="1068"/>
      <c r="I35" s="1068"/>
      <c r="J35" s="1068"/>
      <c r="K35" s="1068"/>
      <c r="L35" s="1068"/>
      <c r="M35" s="1068"/>
      <c r="N35" s="1068"/>
      <c r="O35" s="1068"/>
      <c r="P35" s="1069"/>
      <c r="Q35" s="1073"/>
      <c r="R35" s="1074"/>
      <c r="S35" s="1074"/>
      <c r="T35" s="1074"/>
      <c r="U35" s="1074"/>
      <c r="V35" s="1074"/>
      <c r="W35" s="1074"/>
      <c r="X35" s="1074"/>
      <c r="Y35" s="1074"/>
      <c r="Z35" s="1074"/>
      <c r="AA35" s="1074"/>
      <c r="AB35" s="1074"/>
      <c r="AC35" s="1074"/>
      <c r="AD35" s="1074"/>
      <c r="AE35" s="1075"/>
      <c r="AF35" s="1049"/>
      <c r="AG35" s="1050"/>
      <c r="AH35" s="1050"/>
      <c r="AI35" s="1050"/>
      <c r="AJ35" s="1051"/>
      <c r="AK35" s="1009"/>
      <c r="AL35" s="1000"/>
      <c r="AM35" s="1000"/>
      <c r="AN35" s="1000"/>
      <c r="AO35" s="1000"/>
      <c r="AP35" s="1000"/>
      <c r="AQ35" s="1000"/>
      <c r="AR35" s="1000"/>
      <c r="AS35" s="1000"/>
      <c r="AT35" s="1000"/>
      <c r="AU35" s="1000"/>
      <c r="AV35" s="1000"/>
      <c r="AW35" s="1000"/>
      <c r="AX35" s="1000"/>
      <c r="AY35" s="1000"/>
      <c r="AZ35" s="1072"/>
      <c r="BA35" s="1072"/>
      <c r="BB35" s="1072"/>
      <c r="BC35" s="1072"/>
      <c r="BD35" s="1072"/>
      <c r="BE35" s="1062"/>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383</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368</v>
      </c>
      <c r="B63" s="973" t="s">
        <v>384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718</v>
      </c>
      <c r="AG63" s="988"/>
      <c r="AH63" s="988"/>
      <c r="AI63" s="988"/>
      <c r="AJ63" s="1060"/>
      <c r="AK63" s="1061"/>
      <c r="AL63" s="992"/>
      <c r="AM63" s="992"/>
      <c r="AN63" s="992"/>
      <c r="AO63" s="992"/>
      <c r="AP63" s="988" t="s">
        <v>526</v>
      </c>
      <c r="AQ63" s="988"/>
      <c r="AR63" s="988"/>
      <c r="AS63" s="988"/>
      <c r="AT63" s="988"/>
      <c r="AU63" s="988" t="s">
        <v>526</v>
      </c>
      <c r="AV63" s="988"/>
      <c r="AW63" s="988"/>
      <c r="AX63" s="988"/>
      <c r="AY63" s="988"/>
      <c r="AZ63" s="1055"/>
      <c r="BA63" s="1055"/>
      <c r="BB63" s="1055"/>
      <c r="BC63" s="1055"/>
      <c r="BD63" s="1055"/>
      <c r="BE63" s="989"/>
      <c r="BF63" s="989"/>
      <c r="BG63" s="989"/>
      <c r="BH63" s="989"/>
      <c r="BI63" s="990"/>
      <c r="BJ63" s="1056" t="s">
        <v>112</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386</v>
      </c>
      <c r="B66" s="1026"/>
      <c r="C66" s="1026"/>
      <c r="D66" s="1026"/>
      <c r="E66" s="1026"/>
      <c r="F66" s="1026"/>
      <c r="G66" s="1026"/>
      <c r="H66" s="1026"/>
      <c r="I66" s="1026"/>
      <c r="J66" s="1026"/>
      <c r="K66" s="1026"/>
      <c r="L66" s="1026"/>
      <c r="M66" s="1026"/>
      <c r="N66" s="1026"/>
      <c r="O66" s="1026"/>
      <c r="P66" s="1027"/>
      <c r="Q66" s="1031" t="s">
        <v>372</v>
      </c>
      <c r="R66" s="1032"/>
      <c r="S66" s="1032"/>
      <c r="T66" s="1032"/>
      <c r="U66" s="1033"/>
      <c r="V66" s="1031" t="s">
        <v>373</v>
      </c>
      <c r="W66" s="1032"/>
      <c r="X66" s="1032"/>
      <c r="Y66" s="1032"/>
      <c r="Z66" s="1033"/>
      <c r="AA66" s="1031" t="s">
        <v>374</v>
      </c>
      <c r="AB66" s="1032"/>
      <c r="AC66" s="1032"/>
      <c r="AD66" s="1032"/>
      <c r="AE66" s="1033"/>
      <c r="AF66" s="1037" t="s">
        <v>375</v>
      </c>
      <c r="AG66" s="1038"/>
      <c r="AH66" s="1038"/>
      <c r="AI66" s="1038"/>
      <c r="AJ66" s="1039"/>
      <c r="AK66" s="1031" t="s">
        <v>376</v>
      </c>
      <c r="AL66" s="1026"/>
      <c r="AM66" s="1026"/>
      <c r="AN66" s="1026"/>
      <c r="AO66" s="1027"/>
      <c r="AP66" s="1031" t="s">
        <v>377</v>
      </c>
      <c r="AQ66" s="1032"/>
      <c r="AR66" s="1032"/>
      <c r="AS66" s="1032"/>
      <c r="AT66" s="1033"/>
      <c r="AU66" s="1031" t="s">
        <v>387</v>
      </c>
      <c r="AV66" s="1032"/>
      <c r="AW66" s="1032"/>
      <c r="AX66" s="1032"/>
      <c r="AY66" s="1033"/>
      <c r="AZ66" s="1031" t="s">
        <v>356</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529</v>
      </c>
      <c r="C68" s="1016"/>
      <c r="D68" s="1016"/>
      <c r="E68" s="1016"/>
      <c r="F68" s="1016"/>
      <c r="G68" s="1016"/>
      <c r="H68" s="1016"/>
      <c r="I68" s="1016"/>
      <c r="J68" s="1016"/>
      <c r="K68" s="1016"/>
      <c r="L68" s="1016"/>
      <c r="M68" s="1016"/>
      <c r="N68" s="1016"/>
      <c r="O68" s="1016"/>
      <c r="P68" s="1017"/>
      <c r="Q68" s="1018">
        <v>7975</v>
      </c>
      <c r="R68" s="1012"/>
      <c r="S68" s="1012"/>
      <c r="T68" s="1012"/>
      <c r="U68" s="1012"/>
      <c r="V68" s="1012">
        <v>7372</v>
      </c>
      <c r="W68" s="1012"/>
      <c r="X68" s="1012"/>
      <c r="Y68" s="1012"/>
      <c r="Z68" s="1012"/>
      <c r="AA68" s="1012">
        <v>603</v>
      </c>
      <c r="AB68" s="1012"/>
      <c r="AC68" s="1012"/>
      <c r="AD68" s="1012"/>
      <c r="AE68" s="1012"/>
      <c r="AF68" s="1012">
        <v>603</v>
      </c>
      <c r="AG68" s="1012"/>
      <c r="AH68" s="1012"/>
      <c r="AI68" s="1012"/>
      <c r="AJ68" s="1012"/>
      <c r="AK68" s="1012">
        <v>173</v>
      </c>
      <c r="AL68" s="1012"/>
      <c r="AM68" s="1012"/>
      <c r="AN68" s="1012"/>
      <c r="AO68" s="1012"/>
      <c r="AP68" s="1012">
        <v>4468</v>
      </c>
      <c r="AQ68" s="1012"/>
      <c r="AR68" s="1012"/>
      <c r="AS68" s="1012"/>
      <c r="AT68" s="1012"/>
      <c r="AU68" s="1012">
        <v>192</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530</v>
      </c>
      <c r="C69" s="1004"/>
      <c r="D69" s="1004"/>
      <c r="E69" s="1004"/>
      <c r="F69" s="1004"/>
      <c r="G69" s="1004"/>
      <c r="H69" s="1004"/>
      <c r="I69" s="1004"/>
      <c r="J69" s="1004"/>
      <c r="K69" s="1004"/>
      <c r="L69" s="1004"/>
      <c r="M69" s="1004"/>
      <c r="N69" s="1004"/>
      <c r="O69" s="1004"/>
      <c r="P69" s="1005"/>
      <c r="Q69" s="1006">
        <v>123281</v>
      </c>
      <c r="R69" s="1000"/>
      <c r="S69" s="1000"/>
      <c r="T69" s="1000"/>
      <c r="U69" s="1000"/>
      <c r="V69" s="1000">
        <v>119183</v>
      </c>
      <c r="W69" s="1000"/>
      <c r="X69" s="1000"/>
      <c r="Y69" s="1000"/>
      <c r="Z69" s="1000"/>
      <c r="AA69" s="1000">
        <v>4098</v>
      </c>
      <c r="AB69" s="1000"/>
      <c r="AC69" s="1000"/>
      <c r="AD69" s="1000"/>
      <c r="AE69" s="1000"/>
      <c r="AF69" s="1000">
        <v>26475</v>
      </c>
      <c r="AG69" s="1000"/>
      <c r="AH69" s="1000"/>
      <c r="AI69" s="1000"/>
      <c r="AJ69" s="1000"/>
      <c r="AK69" s="1000" t="s">
        <v>525</v>
      </c>
      <c r="AL69" s="1000"/>
      <c r="AM69" s="1000"/>
      <c r="AN69" s="1000"/>
      <c r="AO69" s="1000"/>
      <c r="AP69" s="1000" t="s">
        <v>525</v>
      </c>
      <c r="AQ69" s="1000"/>
      <c r="AR69" s="1000"/>
      <c r="AS69" s="1000"/>
      <c r="AT69" s="1000"/>
      <c r="AU69" s="1000" t="s">
        <v>525</v>
      </c>
      <c r="AV69" s="1000"/>
      <c r="AW69" s="1000"/>
      <c r="AX69" s="1000"/>
      <c r="AY69" s="1000"/>
      <c r="AZ69" s="1001" t="s">
        <v>533</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531</v>
      </c>
      <c r="C70" s="1004"/>
      <c r="D70" s="1004"/>
      <c r="E70" s="1004"/>
      <c r="F70" s="1004"/>
      <c r="G70" s="1004"/>
      <c r="H70" s="1004"/>
      <c r="I70" s="1004"/>
      <c r="J70" s="1004"/>
      <c r="K70" s="1004"/>
      <c r="L70" s="1004"/>
      <c r="M70" s="1004"/>
      <c r="N70" s="1004"/>
      <c r="O70" s="1004"/>
      <c r="P70" s="1005"/>
      <c r="Q70" s="1006">
        <v>73047</v>
      </c>
      <c r="R70" s="1000"/>
      <c r="S70" s="1000"/>
      <c r="T70" s="1000"/>
      <c r="U70" s="1000"/>
      <c r="V70" s="1000">
        <v>69824</v>
      </c>
      <c r="W70" s="1000"/>
      <c r="X70" s="1000"/>
      <c r="Y70" s="1000"/>
      <c r="Z70" s="1000"/>
      <c r="AA70" s="1000">
        <v>3223</v>
      </c>
      <c r="AB70" s="1000"/>
      <c r="AC70" s="1000"/>
      <c r="AD70" s="1000"/>
      <c r="AE70" s="1000"/>
      <c r="AF70" s="1000">
        <v>3223</v>
      </c>
      <c r="AG70" s="1000"/>
      <c r="AH70" s="1000"/>
      <c r="AI70" s="1000"/>
      <c r="AJ70" s="1000"/>
      <c r="AK70" s="1000">
        <v>1866</v>
      </c>
      <c r="AL70" s="1000"/>
      <c r="AM70" s="1000"/>
      <c r="AN70" s="1000"/>
      <c r="AO70" s="1000"/>
      <c r="AP70" s="1000">
        <v>35815</v>
      </c>
      <c r="AQ70" s="1000"/>
      <c r="AR70" s="1000"/>
      <c r="AS70" s="1000"/>
      <c r="AT70" s="1000"/>
      <c r="AU70" s="1000">
        <v>573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532</v>
      </c>
      <c r="C71" s="1004"/>
      <c r="D71" s="1004"/>
      <c r="E71" s="1004"/>
      <c r="F71" s="1004"/>
      <c r="G71" s="1004"/>
      <c r="H71" s="1004"/>
      <c r="I71" s="1004"/>
      <c r="J71" s="1004"/>
      <c r="K71" s="1004"/>
      <c r="L71" s="1004"/>
      <c r="M71" s="1004"/>
      <c r="N71" s="1004"/>
      <c r="O71" s="1004"/>
      <c r="P71" s="1005"/>
      <c r="Q71" s="1006">
        <v>5132</v>
      </c>
      <c r="R71" s="1000"/>
      <c r="S71" s="1000"/>
      <c r="T71" s="1000"/>
      <c r="U71" s="1000"/>
      <c r="V71" s="1000">
        <v>5056</v>
      </c>
      <c r="W71" s="1000"/>
      <c r="X71" s="1000"/>
      <c r="Y71" s="1000"/>
      <c r="Z71" s="1000"/>
      <c r="AA71" s="1000">
        <v>76</v>
      </c>
      <c r="AB71" s="1000"/>
      <c r="AC71" s="1000"/>
      <c r="AD71" s="1000"/>
      <c r="AE71" s="1000"/>
      <c r="AF71" s="1000">
        <v>76</v>
      </c>
      <c r="AG71" s="1000"/>
      <c r="AH71" s="1000"/>
      <c r="AI71" s="1000"/>
      <c r="AJ71" s="1000"/>
      <c r="AK71" s="1000">
        <v>1017</v>
      </c>
      <c r="AL71" s="1000"/>
      <c r="AM71" s="1000"/>
      <c r="AN71" s="1000"/>
      <c r="AO71" s="1000"/>
      <c r="AP71" s="1000" t="s">
        <v>525</v>
      </c>
      <c r="AQ71" s="1000"/>
      <c r="AR71" s="1000"/>
      <c r="AS71" s="1000"/>
      <c r="AT71" s="1000"/>
      <c r="AU71" s="1000" t="s">
        <v>525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11" t="s">
        <v>540</v>
      </c>
      <c r="C72" s="1004"/>
      <c r="D72" s="1004"/>
      <c r="E72" s="1004"/>
      <c r="F72" s="1004"/>
      <c r="G72" s="1004"/>
      <c r="H72" s="1004"/>
      <c r="I72" s="1004"/>
      <c r="J72" s="1004"/>
      <c r="K72" s="1004"/>
      <c r="L72" s="1004"/>
      <c r="M72" s="1004"/>
      <c r="N72" s="1004"/>
      <c r="O72" s="1004"/>
      <c r="P72" s="1005"/>
      <c r="Q72" s="1006">
        <v>1295268</v>
      </c>
      <c r="R72" s="1000"/>
      <c r="S72" s="1000"/>
      <c r="T72" s="1000"/>
      <c r="U72" s="1000"/>
      <c r="V72" s="1000">
        <v>1252615</v>
      </c>
      <c r="W72" s="1000"/>
      <c r="X72" s="1000"/>
      <c r="Y72" s="1000"/>
      <c r="Z72" s="1000"/>
      <c r="AA72" s="1000">
        <v>42653</v>
      </c>
      <c r="AB72" s="1000"/>
      <c r="AC72" s="1000"/>
      <c r="AD72" s="1000"/>
      <c r="AE72" s="1000"/>
      <c r="AF72" s="1000">
        <v>42653</v>
      </c>
      <c r="AG72" s="1000"/>
      <c r="AH72" s="1000"/>
      <c r="AI72" s="1000"/>
      <c r="AJ72" s="1000"/>
      <c r="AK72" s="1000">
        <v>10499</v>
      </c>
      <c r="AL72" s="1000"/>
      <c r="AM72" s="1000"/>
      <c r="AN72" s="1000"/>
      <c r="AO72" s="1000"/>
      <c r="AP72" s="1000" t="s">
        <v>525</v>
      </c>
      <c r="AQ72" s="1000"/>
      <c r="AR72" s="1000"/>
      <c r="AS72" s="1000"/>
      <c r="AT72" s="1000"/>
      <c r="AU72" s="1000" t="s">
        <v>525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388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73030</v>
      </c>
      <c r="AG88" s="988"/>
      <c r="AH88" s="988"/>
      <c r="AI88" s="988"/>
      <c r="AJ88" s="988"/>
      <c r="AK88" s="992"/>
      <c r="AL88" s="992"/>
      <c r="AM88" s="992"/>
      <c r="AN88" s="992"/>
      <c r="AO88" s="992"/>
      <c r="AP88" s="988">
        <v>40283</v>
      </c>
      <c r="AQ88" s="988"/>
      <c r="AR88" s="988"/>
      <c r="AS88" s="988"/>
      <c r="AT88" s="988"/>
      <c r="AU88" s="988">
        <v>765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389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540</v>
      </c>
      <c r="CS102" s="980"/>
      <c r="CT102" s="980"/>
      <c r="CU102" s="980"/>
      <c r="CV102" s="981"/>
      <c r="CW102" s="979">
        <v>133</v>
      </c>
      <c r="CX102" s="980"/>
      <c r="CY102" s="980"/>
      <c r="CZ102" s="980"/>
      <c r="DA102" s="981"/>
      <c r="DB102" s="979">
        <v>1785</v>
      </c>
      <c r="DC102" s="980"/>
      <c r="DD102" s="980"/>
      <c r="DE102" s="980"/>
      <c r="DF102" s="981"/>
      <c r="DG102" s="979">
        <v>3185</v>
      </c>
      <c r="DH102" s="980"/>
      <c r="DI102" s="980"/>
      <c r="DJ102" s="980"/>
      <c r="DK102" s="981"/>
      <c r="DL102" s="979" t="s">
        <v>526</v>
      </c>
      <c r="DM102" s="980"/>
      <c r="DN102" s="980"/>
      <c r="DO102" s="980"/>
      <c r="DP102" s="981"/>
      <c r="DQ102" s="979" t="s">
        <v>526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397</v>
      </c>
      <c r="AB109" s="923"/>
      <c r="AC109" s="923"/>
      <c r="AD109" s="923"/>
      <c r="AE109" s="924"/>
      <c r="AF109" s="925" t="s">
        <v>288</v>
      </c>
      <c r="AG109" s="923"/>
      <c r="AH109" s="923"/>
      <c r="AI109" s="923"/>
      <c r="AJ109" s="924"/>
      <c r="AK109" s="925" t="s">
        <v>287</v>
      </c>
      <c r="AL109" s="923"/>
      <c r="AM109" s="923"/>
      <c r="AN109" s="923"/>
      <c r="AO109" s="924"/>
      <c r="AP109" s="925" t="s">
        <v>398</v>
      </c>
      <c r="AQ109" s="923"/>
      <c r="AR109" s="923"/>
      <c r="AS109" s="923"/>
      <c r="AT109" s="954"/>
      <c r="AU109" s="922" t="s">
        <v>396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397</v>
      </c>
      <c r="BR109" s="923"/>
      <c r="BS109" s="923"/>
      <c r="BT109" s="923"/>
      <c r="BU109" s="924"/>
      <c r="BV109" s="925" t="s">
        <v>288</v>
      </c>
      <c r="BW109" s="923"/>
      <c r="BX109" s="923"/>
      <c r="BY109" s="923"/>
      <c r="BZ109" s="924"/>
      <c r="CA109" s="925" t="s">
        <v>287</v>
      </c>
      <c r="CB109" s="923"/>
      <c r="CC109" s="923"/>
      <c r="CD109" s="923"/>
      <c r="CE109" s="924"/>
      <c r="CF109" s="961" t="s">
        <v>398</v>
      </c>
      <c r="CG109" s="961"/>
      <c r="CH109" s="961"/>
      <c r="CI109" s="961"/>
      <c r="CJ109" s="961"/>
      <c r="CK109" s="925" t="s">
        <v>399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397</v>
      </c>
      <c r="DH109" s="923"/>
      <c r="DI109" s="923"/>
      <c r="DJ109" s="923"/>
      <c r="DK109" s="924"/>
      <c r="DL109" s="925" t="s">
        <v>288</v>
      </c>
      <c r="DM109" s="923"/>
      <c r="DN109" s="923"/>
      <c r="DO109" s="923"/>
      <c r="DP109" s="924"/>
      <c r="DQ109" s="925" t="s">
        <v>287</v>
      </c>
      <c r="DR109" s="923"/>
      <c r="DS109" s="923"/>
      <c r="DT109" s="923"/>
      <c r="DU109" s="924"/>
      <c r="DV109" s="925" t="s">
        <v>398</v>
      </c>
      <c r="DW109" s="923"/>
      <c r="DX109" s="923"/>
      <c r="DY109" s="923"/>
      <c r="DZ109" s="954"/>
    </row>
    <row r="110" spans="1:131" s="199" customFormat="1" ht="26.25" customHeight="1">
      <c r="A110" s="825" t="s">
        <v>400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2393428</v>
      </c>
      <c r="AB110" s="916"/>
      <c r="AC110" s="916"/>
      <c r="AD110" s="916"/>
      <c r="AE110" s="917"/>
      <c r="AF110" s="918">
        <v>2148717</v>
      </c>
      <c r="AG110" s="916"/>
      <c r="AH110" s="916"/>
      <c r="AI110" s="916"/>
      <c r="AJ110" s="917"/>
      <c r="AK110" s="918">
        <v>2061493</v>
      </c>
      <c r="AL110" s="916"/>
      <c r="AM110" s="916"/>
      <c r="AN110" s="916"/>
      <c r="AO110" s="917"/>
      <c r="AP110" s="919">
        <v>3.7</v>
      </c>
      <c r="AQ110" s="920"/>
      <c r="AR110" s="920"/>
      <c r="AS110" s="920"/>
      <c r="AT110" s="921"/>
      <c r="AU110" s="955" t="s">
        <v>61</v>
      </c>
      <c r="AV110" s="956"/>
      <c r="AW110" s="956"/>
      <c r="AX110" s="956"/>
      <c r="AY110" s="956"/>
      <c r="AZ110" s="881" t="s">
        <v>401</v>
      </c>
      <c r="BA110" s="826"/>
      <c r="BB110" s="826"/>
      <c r="BC110" s="826"/>
      <c r="BD110" s="826"/>
      <c r="BE110" s="826"/>
      <c r="BF110" s="826"/>
      <c r="BG110" s="826"/>
      <c r="BH110" s="826"/>
      <c r="BI110" s="826"/>
      <c r="BJ110" s="826"/>
      <c r="BK110" s="826"/>
      <c r="BL110" s="826"/>
      <c r="BM110" s="826"/>
      <c r="BN110" s="826"/>
      <c r="BO110" s="826"/>
      <c r="BP110" s="827"/>
      <c r="BQ110" s="882">
        <v>20725155</v>
      </c>
      <c r="BR110" s="863"/>
      <c r="BS110" s="863"/>
      <c r="BT110" s="863"/>
      <c r="BU110" s="863"/>
      <c r="BV110" s="863">
        <v>19676998</v>
      </c>
      <c r="BW110" s="863"/>
      <c r="BX110" s="863"/>
      <c r="BY110" s="863"/>
      <c r="BZ110" s="863"/>
      <c r="CA110" s="863">
        <v>19819624</v>
      </c>
      <c r="CB110" s="863"/>
      <c r="CC110" s="863"/>
      <c r="CD110" s="863"/>
      <c r="CE110" s="863"/>
      <c r="CF110" s="887">
        <v>35.799999999999997</v>
      </c>
      <c r="CG110" s="888"/>
      <c r="CH110" s="888"/>
      <c r="CI110" s="888"/>
      <c r="CJ110" s="888"/>
      <c r="CK110" s="951" t="s">
        <v>402</v>
      </c>
      <c r="CL110" s="837"/>
      <c r="CM110" s="912" t="s">
        <v>403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405</v>
      </c>
      <c r="BA111" s="768"/>
      <c r="BB111" s="768"/>
      <c r="BC111" s="768"/>
      <c r="BD111" s="768"/>
      <c r="BE111" s="768"/>
      <c r="BF111" s="768"/>
      <c r="BG111" s="768"/>
      <c r="BH111" s="768"/>
      <c r="BI111" s="768"/>
      <c r="BJ111" s="768"/>
      <c r="BK111" s="768"/>
      <c r="BL111" s="768"/>
      <c r="BM111" s="768"/>
      <c r="BN111" s="768"/>
      <c r="BO111" s="768"/>
      <c r="BP111" s="769"/>
      <c r="BQ111" s="834">
        <v>3381024</v>
      </c>
      <c r="BR111" s="835"/>
      <c r="BS111" s="835"/>
      <c r="BT111" s="835"/>
      <c r="BU111" s="835"/>
      <c r="BV111" s="835">
        <v>2661694</v>
      </c>
      <c r="BW111" s="835"/>
      <c r="BX111" s="835"/>
      <c r="BY111" s="835"/>
      <c r="BZ111" s="835"/>
      <c r="CA111" s="835">
        <v>5142192</v>
      </c>
      <c r="CB111" s="835"/>
      <c r="CC111" s="835"/>
      <c r="CD111" s="835"/>
      <c r="CE111" s="835"/>
      <c r="CF111" s="896">
        <v>9.3000000000000007</v>
      </c>
      <c r="CG111" s="897"/>
      <c r="CH111" s="897"/>
      <c r="CI111" s="897"/>
      <c r="CJ111" s="897"/>
      <c r="CK111" s="952"/>
      <c r="CL111" s="839"/>
      <c r="CM111" s="842" t="s">
        <v>406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407</v>
      </c>
      <c r="B112" s="938"/>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26500</v>
      </c>
      <c r="AB112" s="798"/>
      <c r="AC112" s="798"/>
      <c r="AD112" s="798"/>
      <c r="AE112" s="799"/>
      <c r="AF112" s="800">
        <v>51000</v>
      </c>
      <c r="AG112" s="798"/>
      <c r="AH112" s="798"/>
      <c r="AI112" s="798"/>
      <c r="AJ112" s="799"/>
      <c r="AK112" s="800">
        <v>31133</v>
      </c>
      <c r="AL112" s="798"/>
      <c r="AM112" s="798"/>
      <c r="AN112" s="798"/>
      <c r="AO112" s="799"/>
      <c r="AP112" s="845">
        <v>0.1</v>
      </c>
      <c r="AQ112" s="846"/>
      <c r="AR112" s="846"/>
      <c r="AS112" s="846"/>
      <c r="AT112" s="847"/>
      <c r="AU112" s="957"/>
      <c r="AV112" s="958"/>
      <c r="AW112" s="958"/>
      <c r="AX112" s="958"/>
      <c r="AY112" s="958"/>
      <c r="AZ112" s="833" t="s">
        <v>409</v>
      </c>
      <c r="BA112" s="768"/>
      <c r="BB112" s="768"/>
      <c r="BC112" s="768"/>
      <c r="BD112" s="768"/>
      <c r="BE112" s="768"/>
      <c r="BF112" s="768"/>
      <c r="BG112" s="768"/>
      <c r="BH112" s="768"/>
      <c r="BI112" s="768"/>
      <c r="BJ112" s="768"/>
      <c r="BK112" s="768"/>
      <c r="BL112" s="768"/>
      <c r="BM112" s="768"/>
      <c r="BN112" s="768"/>
      <c r="BO112" s="768"/>
      <c r="BP112" s="769"/>
      <c r="BQ112" s="834" t="s">
        <v>112</v>
      </c>
      <c r="BR112" s="835"/>
      <c r="BS112" s="835"/>
      <c r="BT112" s="835"/>
      <c r="BU112" s="835"/>
      <c r="BV112" s="835" t="s">
        <v>112</v>
      </c>
      <c r="BW112" s="835"/>
      <c r="BX112" s="835"/>
      <c r="BY112" s="835"/>
      <c r="BZ112" s="835"/>
      <c r="CA112" s="835" t="s">
        <v>112</v>
      </c>
      <c r="CB112" s="835"/>
      <c r="CC112" s="835"/>
      <c r="CD112" s="835"/>
      <c r="CE112" s="835"/>
      <c r="CF112" s="896" t="s">
        <v>112</v>
      </c>
      <c r="CG112" s="897"/>
      <c r="CH112" s="897"/>
      <c r="CI112" s="897"/>
      <c r="CJ112" s="897"/>
      <c r="CK112" s="952"/>
      <c r="CL112" s="839"/>
      <c r="CM112" s="842" t="s">
        <v>410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8554</v>
      </c>
      <c r="AB113" s="944"/>
      <c r="AC113" s="944"/>
      <c r="AD113" s="944"/>
      <c r="AE113" s="945"/>
      <c r="AF113" s="946" t="s">
        <v>112</v>
      </c>
      <c r="AG113" s="944"/>
      <c r="AH113" s="944"/>
      <c r="AI113" s="944"/>
      <c r="AJ113" s="945"/>
      <c r="AK113" s="946" t="s">
        <v>112</v>
      </c>
      <c r="AL113" s="944"/>
      <c r="AM113" s="944"/>
      <c r="AN113" s="944"/>
      <c r="AO113" s="945"/>
      <c r="AP113" s="947" t="s">
        <v>112</v>
      </c>
      <c r="AQ113" s="948"/>
      <c r="AR113" s="948"/>
      <c r="AS113" s="948"/>
      <c r="AT113" s="949"/>
      <c r="AU113" s="957"/>
      <c r="AV113" s="958"/>
      <c r="AW113" s="958"/>
      <c r="AX113" s="958"/>
      <c r="AY113" s="958"/>
      <c r="AZ113" s="833" t="s">
        <v>412</v>
      </c>
      <c r="BA113" s="768"/>
      <c r="BB113" s="768"/>
      <c r="BC113" s="768"/>
      <c r="BD113" s="768"/>
      <c r="BE113" s="768"/>
      <c r="BF113" s="768"/>
      <c r="BG113" s="768"/>
      <c r="BH113" s="768"/>
      <c r="BI113" s="768"/>
      <c r="BJ113" s="768"/>
      <c r="BK113" s="768"/>
      <c r="BL113" s="768"/>
      <c r="BM113" s="768"/>
      <c r="BN113" s="768"/>
      <c r="BO113" s="768"/>
      <c r="BP113" s="769"/>
      <c r="BQ113" s="834">
        <v>751213</v>
      </c>
      <c r="BR113" s="835"/>
      <c r="BS113" s="835"/>
      <c r="BT113" s="835"/>
      <c r="BU113" s="835"/>
      <c r="BV113" s="835">
        <v>731620</v>
      </c>
      <c r="BW113" s="835"/>
      <c r="BX113" s="835"/>
      <c r="BY113" s="835"/>
      <c r="BZ113" s="835"/>
      <c r="CA113" s="835">
        <v>765144</v>
      </c>
      <c r="CB113" s="835"/>
      <c r="CC113" s="835"/>
      <c r="CD113" s="835"/>
      <c r="CE113" s="835"/>
      <c r="CF113" s="896">
        <v>1.4</v>
      </c>
      <c r="CG113" s="897"/>
      <c r="CH113" s="897"/>
      <c r="CI113" s="897"/>
      <c r="CJ113" s="897"/>
      <c r="CK113" s="952"/>
      <c r="CL113" s="839"/>
      <c r="CM113" s="842" t="s">
        <v>413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123902</v>
      </c>
      <c r="AB114" s="798"/>
      <c r="AC114" s="798"/>
      <c r="AD114" s="798"/>
      <c r="AE114" s="799"/>
      <c r="AF114" s="800">
        <v>119662</v>
      </c>
      <c r="AG114" s="798"/>
      <c r="AH114" s="798"/>
      <c r="AI114" s="798"/>
      <c r="AJ114" s="799"/>
      <c r="AK114" s="800">
        <v>74352</v>
      </c>
      <c r="AL114" s="798"/>
      <c r="AM114" s="798"/>
      <c r="AN114" s="798"/>
      <c r="AO114" s="799"/>
      <c r="AP114" s="845">
        <v>0.1</v>
      </c>
      <c r="AQ114" s="846"/>
      <c r="AR114" s="846"/>
      <c r="AS114" s="846"/>
      <c r="AT114" s="847"/>
      <c r="AU114" s="957"/>
      <c r="AV114" s="958"/>
      <c r="AW114" s="958"/>
      <c r="AX114" s="958"/>
      <c r="AY114" s="958"/>
      <c r="AZ114" s="833" t="s">
        <v>415</v>
      </c>
      <c r="BA114" s="768"/>
      <c r="BB114" s="768"/>
      <c r="BC114" s="768"/>
      <c r="BD114" s="768"/>
      <c r="BE114" s="768"/>
      <c r="BF114" s="768"/>
      <c r="BG114" s="768"/>
      <c r="BH114" s="768"/>
      <c r="BI114" s="768"/>
      <c r="BJ114" s="768"/>
      <c r="BK114" s="768"/>
      <c r="BL114" s="768"/>
      <c r="BM114" s="768"/>
      <c r="BN114" s="768"/>
      <c r="BO114" s="768"/>
      <c r="BP114" s="769"/>
      <c r="BQ114" s="834">
        <v>10382947</v>
      </c>
      <c r="BR114" s="835"/>
      <c r="BS114" s="835"/>
      <c r="BT114" s="835"/>
      <c r="BU114" s="835"/>
      <c r="BV114" s="835">
        <v>10205651</v>
      </c>
      <c r="BW114" s="835"/>
      <c r="BX114" s="835"/>
      <c r="BY114" s="835"/>
      <c r="BZ114" s="835"/>
      <c r="CA114" s="835">
        <v>8439977</v>
      </c>
      <c r="CB114" s="835"/>
      <c r="CC114" s="835"/>
      <c r="CD114" s="835"/>
      <c r="CE114" s="835"/>
      <c r="CF114" s="896">
        <v>15.2</v>
      </c>
      <c r="CG114" s="897"/>
      <c r="CH114" s="897"/>
      <c r="CI114" s="897"/>
      <c r="CJ114" s="897"/>
      <c r="CK114" s="952"/>
      <c r="CL114" s="839"/>
      <c r="CM114" s="842" t="s">
        <v>416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963715</v>
      </c>
      <c r="AB115" s="944"/>
      <c r="AC115" s="944"/>
      <c r="AD115" s="944"/>
      <c r="AE115" s="945"/>
      <c r="AF115" s="946">
        <v>1445933</v>
      </c>
      <c r="AG115" s="944"/>
      <c r="AH115" s="944"/>
      <c r="AI115" s="944"/>
      <c r="AJ115" s="945"/>
      <c r="AK115" s="946">
        <v>2719278</v>
      </c>
      <c r="AL115" s="944"/>
      <c r="AM115" s="944"/>
      <c r="AN115" s="944"/>
      <c r="AO115" s="945"/>
      <c r="AP115" s="947">
        <v>4.9000000000000004</v>
      </c>
      <c r="AQ115" s="948"/>
      <c r="AR115" s="948"/>
      <c r="AS115" s="948"/>
      <c r="AT115" s="949"/>
      <c r="AU115" s="957"/>
      <c r="AV115" s="958"/>
      <c r="AW115" s="958"/>
      <c r="AX115" s="958"/>
      <c r="AY115" s="958"/>
      <c r="AZ115" s="833" t="s">
        <v>418</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419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3347551</v>
      </c>
      <c r="DH115" s="798"/>
      <c r="DI115" s="798"/>
      <c r="DJ115" s="798"/>
      <c r="DK115" s="799"/>
      <c r="DL115" s="800">
        <v>2641054</v>
      </c>
      <c r="DM115" s="798"/>
      <c r="DN115" s="798"/>
      <c r="DO115" s="798"/>
      <c r="DP115" s="799"/>
      <c r="DQ115" s="800">
        <v>5129823</v>
      </c>
      <c r="DR115" s="798"/>
      <c r="DS115" s="798"/>
      <c r="DT115" s="798"/>
      <c r="DU115" s="799"/>
      <c r="DV115" s="845">
        <v>9.3000000000000007</v>
      </c>
      <c r="DW115" s="846"/>
      <c r="DX115" s="846"/>
      <c r="DY115" s="846"/>
      <c r="DZ115" s="847"/>
    </row>
    <row r="116" spans="1:130" s="199" customFormat="1" ht="26.25" customHeight="1">
      <c r="A116" s="941"/>
      <c r="B116" s="942"/>
      <c r="C116" s="901" t="s">
        <v>420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33473</v>
      </c>
      <c r="DH116" s="798"/>
      <c r="DI116" s="798"/>
      <c r="DJ116" s="798"/>
      <c r="DK116" s="799"/>
      <c r="DL116" s="800">
        <v>20640</v>
      </c>
      <c r="DM116" s="798"/>
      <c r="DN116" s="798"/>
      <c r="DO116" s="798"/>
      <c r="DP116" s="799"/>
      <c r="DQ116" s="800">
        <v>12369</v>
      </c>
      <c r="DR116" s="798"/>
      <c r="DS116" s="798"/>
      <c r="DT116" s="798"/>
      <c r="DU116" s="799"/>
      <c r="DV116" s="845">
        <v>0</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423</v>
      </c>
      <c r="Z117" s="924"/>
      <c r="AA117" s="929">
        <v>3516099</v>
      </c>
      <c r="AB117" s="930"/>
      <c r="AC117" s="930"/>
      <c r="AD117" s="930"/>
      <c r="AE117" s="931"/>
      <c r="AF117" s="932">
        <v>3765312</v>
      </c>
      <c r="AG117" s="930"/>
      <c r="AH117" s="930"/>
      <c r="AI117" s="930"/>
      <c r="AJ117" s="931"/>
      <c r="AK117" s="932">
        <v>4886256</v>
      </c>
      <c r="AL117" s="930"/>
      <c r="AM117" s="930"/>
      <c r="AN117" s="930"/>
      <c r="AO117" s="931"/>
      <c r="AP117" s="933"/>
      <c r="AQ117" s="934"/>
      <c r="AR117" s="934"/>
      <c r="AS117" s="934"/>
      <c r="AT117" s="935"/>
      <c r="AU117" s="957"/>
      <c r="AV117" s="958"/>
      <c r="AW117" s="958"/>
      <c r="AX117" s="958"/>
      <c r="AY117" s="958"/>
      <c r="AZ117" s="884" t="s">
        <v>424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399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397</v>
      </c>
      <c r="AB118" s="923"/>
      <c r="AC118" s="923"/>
      <c r="AD118" s="923"/>
      <c r="AE118" s="924"/>
      <c r="AF118" s="925" t="s">
        <v>288</v>
      </c>
      <c r="AG118" s="923"/>
      <c r="AH118" s="923"/>
      <c r="AI118" s="923"/>
      <c r="AJ118" s="924"/>
      <c r="AK118" s="925" t="s">
        <v>287</v>
      </c>
      <c r="AL118" s="923"/>
      <c r="AM118" s="923"/>
      <c r="AN118" s="923"/>
      <c r="AO118" s="924"/>
      <c r="AP118" s="926" t="s">
        <v>398</v>
      </c>
      <c r="AQ118" s="927"/>
      <c r="AR118" s="927"/>
      <c r="AS118" s="927"/>
      <c r="AT118" s="928"/>
      <c r="AU118" s="957"/>
      <c r="AV118" s="958"/>
      <c r="AW118" s="958"/>
      <c r="AX118" s="958"/>
      <c r="AY118" s="958"/>
      <c r="AZ118" s="900" t="s">
        <v>426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427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402</v>
      </c>
      <c r="B119" s="837"/>
      <c r="C119" s="912" t="s">
        <v>403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428</v>
      </c>
      <c r="BP119" s="899"/>
      <c r="BQ119" s="903">
        <v>35240339</v>
      </c>
      <c r="BR119" s="866"/>
      <c r="BS119" s="866"/>
      <c r="BT119" s="866"/>
      <c r="BU119" s="866"/>
      <c r="BV119" s="866">
        <v>33275963</v>
      </c>
      <c r="BW119" s="866"/>
      <c r="BX119" s="866"/>
      <c r="BY119" s="866"/>
      <c r="BZ119" s="866"/>
      <c r="CA119" s="866">
        <v>34166937</v>
      </c>
      <c r="CB119" s="866"/>
      <c r="CC119" s="866"/>
      <c r="CD119" s="866"/>
      <c r="CE119" s="866"/>
      <c r="CF119" s="764"/>
      <c r="CG119" s="765"/>
      <c r="CH119" s="765"/>
      <c r="CI119" s="765"/>
      <c r="CJ119" s="855"/>
      <c r="CK119" s="953"/>
      <c r="CL119" s="841"/>
      <c r="CM119" s="859" t="s">
        <v>429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406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430</v>
      </c>
      <c r="AV120" s="905"/>
      <c r="AW120" s="905"/>
      <c r="AX120" s="905"/>
      <c r="AY120" s="906"/>
      <c r="AZ120" s="881" t="s">
        <v>431</v>
      </c>
      <c r="BA120" s="826"/>
      <c r="BB120" s="826"/>
      <c r="BC120" s="826"/>
      <c r="BD120" s="826"/>
      <c r="BE120" s="826"/>
      <c r="BF120" s="826"/>
      <c r="BG120" s="826"/>
      <c r="BH120" s="826"/>
      <c r="BI120" s="826"/>
      <c r="BJ120" s="826"/>
      <c r="BK120" s="826"/>
      <c r="BL120" s="826"/>
      <c r="BM120" s="826"/>
      <c r="BN120" s="826"/>
      <c r="BO120" s="826"/>
      <c r="BP120" s="827"/>
      <c r="BQ120" s="882">
        <v>25681809</v>
      </c>
      <c r="BR120" s="863"/>
      <c r="BS120" s="863"/>
      <c r="BT120" s="863"/>
      <c r="BU120" s="863"/>
      <c r="BV120" s="863">
        <v>27962331</v>
      </c>
      <c r="BW120" s="863"/>
      <c r="BX120" s="863"/>
      <c r="BY120" s="863"/>
      <c r="BZ120" s="863"/>
      <c r="CA120" s="863">
        <v>32729037</v>
      </c>
      <c r="CB120" s="863"/>
      <c r="CC120" s="863"/>
      <c r="CD120" s="863"/>
      <c r="CE120" s="863"/>
      <c r="CF120" s="887">
        <v>59</v>
      </c>
      <c r="CG120" s="888"/>
      <c r="CH120" s="888"/>
      <c r="CI120" s="888"/>
      <c r="CJ120" s="888"/>
      <c r="CK120" s="889" t="s">
        <v>432</v>
      </c>
      <c r="CL120" s="873"/>
      <c r="CM120" s="873"/>
      <c r="CN120" s="873"/>
      <c r="CO120" s="874"/>
      <c r="CP120" s="893" t="s">
        <v>381</v>
      </c>
      <c r="CQ120" s="894"/>
      <c r="CR120" s="894"/>
      <c r="CS120" s="894"/>
      <c r="CT120" s="894"/>
      <c r="CU120" s="894"/>
      <c r="CV120" s="894"/>
      <c r="CW120" s="894"/>
      <c r="CX120" s="894"/>
      <c r="CY120" s="894"/>
      <c r="CZ120" s="894"/>
      <c r="DA120" s="894"/>
      <c r="DB120" s="894"/>
      <c r="DC120" s="894"/>
      <c r="DD120" s="894"/>
      <c r="DE120" s="894"/>
      <c r="DF120" s="895"/>
      <c r="DG120" s="882" t="s">
        <v>112</v>
      </c>
      <c r="DH120" s="863"/>
      <c r="DI120" s="863"/>
      <c r="DJ120" s="863"/>
      <c r="DK120" s="863"/>
      <c r="DL120" s="863" t="s">
        <v>112</v>
      </c>
      <c r="DM120" s="863"/>
      <c r="DN120" s="863"/>
      <c r="DO120" s="863"/>
      <c r="DP120" s="863"/>
      <c r="DQ120" s="863" t="s">
        <v>112</v>
      </c>
      <c r="DR120" s="863"/>
      <c r="DS120" s="863"/>
      <c r="DT120" s="863"/>
      <c r="DU120" s="863"/>
      <c r="DV120" s="864" t="s">
        <v>112</v>
      </c>
      <c r="DW120" s="864"/>
      <c r="DX120" s="864"/>
      <c r="DY120" s="864"/>
      <c r="DZ120" s="865"/>
    </row>
    <row r="121" spans="1:130" s="199" customFormat="1" ht="26.25" customHeight="1">
      <c r="A121" s="838"/>
      <c r="B121" s="839"/>
      <c r="C121" s="884" t="s">
        <v>433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434</v>
      </c>
      <c r="BA121" s="768"/>
      <c r="BB121" s="768"/>
      <c r="BC121" s="768"/>
      <c r="BD121" s="768"/>
      <c r="BE121" s="768"/>
      <c r="BF121" s="768"/>
      <c r="BG121" s="768"/>
      <c r="BH121" s="768"/>
      <c r="BI121" s="768"/>
      <c r="BJ121" s="768"/>
      <c r="BK121" s="768"/>
      <c r="BL121" s="768"/>
      <c r="BM121" s="768"/>
      <c r="BN121" s="768"/>
      <c r="BO121" s="768"/>
      <c r="BP121" s="769"/>
      <c r="BQ121" s="834">
        <v>2212758</v>
      </c>
      <c r="BR121" s="835"/>
      <c r="BS121" s="835"/>
      <c r="BT121" s="835"/>
      <c r="BU121" s="835"/>
      <c r="BV121" s="835">
        <v>2085382</v>
      </c>
      <c r="BW121" s="835"/>
      <c r="BX121" s="835"/>
      <c r="BY121" s="835"/>
      <c r="BZ121" s="835"/>
      <c r="CA121" s="835">
        <v>1784548</v>
      </c>
      <c r="CB121" s="835"/>
      <c r="CC121" s="835"/>
      <c r="CD121" s="835"/>
      <c r="CE121" s="835"/>
      <c r="CF121" s="896">
        <v>3.2</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c r="A122" s="838"/>
      <c r="B122" s="839"/>
      <c r="C122" s="842" t="s">
        <v>416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435</v>
      </c>
      <c r="BA122" s="901"/>
      <c r="BB122" s="901"/>
      <c r="BC122" s="901"/>
      <c r="BD122" s="901"/>
      <c r="BE122" s="901"/>
      <c r="BF122" s="901"/>
      <c r="BG122" s="901"/>
      <c r="BH122" s="901"/>
      <c r="BI122" s="901"/>
      <c r="BJ122" s="901"/>
      <c r="BK122" s="901"/>
      <c r="BL122" s="901"/>
      <c r="BM122" s="901"/>
      <c r="BN122" s="901"/>
      <c r="BO122" s="901"/>
      <c r="BP122" s="902"/>
      <c r="BQ122" s="903">
        <v>43001342</v>
      </c>
      <c r="BR122" s="866"/>
      <c r="BS122" s="866"/>
      <c r="BT122" s="866"/>
      <c r="BU122" s="866"/>
      <c r="BV122" s="866">
        <v>40036801</v>
      </c>
      <c r="BW122" s="866"/>
      <c r="BX122" s="866"/>
      <c r="BY122" s="866"/>
      <c r="BZ122" s="866"/>
      <c r="CA122" s="866">
        <v>37087141</v>
      </c>
      <c r="CB122" s="866"/>
      <c r="CC122" s="866"/>
      <c r="CD122" s="866"/>
      <c r="CE122" s="866"/>
      <c r="CF122" s="867">
        <v>66.900000000000006</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12833</v>
      </c>
      <c r="AB123" s="798"/>
      <c r="AC123" s="798"/>
      <c r="AD123" s="798"/>
      <c r="AE123" s="799"/>
      <c r="AF123" s="800">
        <v>12833</v>
      </c>
      <c r="AG123" s="798"/>
      <c r="AH123" s="798"/>
      <c r="AI123" s="798"/>
      <c r="AJ123" s="799"/>
      <c r="AK123" s="800">
        <v>8271</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436</v>
      </c>
      <c r="BP123" s="899"/>
      <c r="BQ123" s="853">
        <v>70895909</v>
      </c>
      <c r="BR123" s="854"/>
      <c r="BS123" s="854"/>
      <c r="BT123" s="854"/>
      <c r="BU123" s="854"/>
      <c r="BV123" s="854">
        <v>70084514</v>
      </c>
      <c r="BW123" s="854"/>
      <c r="BX123" s="854"/>
      <c r="BY123" s="854"/>
      <c r="BZ123" s="854"/>
      <c r="CA123" s="854">
        <v>71600726</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437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438</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427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439</v>
      </c>
      <c r="CL125" s="873"/>
      <c r="CM125" s="873"/>
      <c r="CN125" s="873"/>
      <c r="CO125" s="874"/>
      <c r="CP125" s="881" t="s">
        <v>440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429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796031</v>
      </c>
      <c r="AB126" s="798"/>
      <c r="AC126" s="798"/>
      <c r="AD126" s="798"/>
      <c r="AE126" s="799"/>
      <c r="AF126" s="800">
        <v>1283507</v>
      </c>
      <c r="AG126" s="798"/>
      <c r="AH126" s="798"/>
      <c r="AI126" s="798"/>
      <c r="AJ126" s="799"/>
      <c r="AK126" s="800">
        <v>2562874</v>
      </c>
      <c r="AL126" s="798"/>
      <c r="AM126" s="798"/>
      <c r="AN126" s="798"/>
      <c r="AO126" s="799"/>
      <c r="AP126" s="845">
        <v>4.5999999999999996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441</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154851</v>
      </c>
      <c r="AB127" s="798"/>
      <c r="AC127" s="798"/>
      <c r="AD127" s="798"/>
      <c r="AE127" s="799"/>
      <c r="AF127" s="800">
        <v>149593</v>
      </c>
      <c r="AG127" s="798"/>
      <c r="AH127" s="798"/>
      <c r="AI127" s="798"/>
      <c r="AJ127" s="799"/>
      <c r="AK127" s="800">
        <v>148133</v>
      </c>
      <c r="AL127" s="798"/>
      <c r="AM127" s="798"/>
      <c r="AN127" s="798"/>
      <c r="AO127" s="799"/>
      <c r="AP127" s="845">
        <v>0.3</v>
      </c>
      <c r="AQ127" s="846"/>
      <c r="AR127" s="846"/>
      <c r="AS127" s="846"/>
      <c r="AT127" s="847"/>
      <c r="AU127" s="235"/>
      <c r="AV127" s="235"/>
      <c r="AW127" s="235"/>
      <c r="AX127" s="862" t="s">
        <v>443</v>
      </c>
      <c r="AY127" s="830"/>
      <c r="AZ127" s="830"/>
      <c r="BA127" s="830"/>
      <c r="BB127" s="830"/>
      <c r="BC127" s="830"/>
      <c r="BD127" s="830"/>
      <c r="BE127" s="831"/>
      <c r="BF127" s="829" t="s">
        <v>444</v>
      </c>
      <c r="BG127" s="830"/>
      <c r="BH127" s="830"/>
      <c r="BI127" s="830"/>
      <c r="BJ127" s="830"/>
      <c r="BK127" s="830"/>
      <c r="BL127" s="831"/>
      <c r="BM127" s="829" t="s">
        <v>445</v>
      </c>
      <c r="BN127" s="830"/>
      <c r="BO127" s="830"/>
      <c r="BP127" s="830"/>
      <c r="BQ127" s="830"/>
      <c r="BR127" s="830"/>
      <c r="BS127" s="831"/>
      <c r="BT127" s="829" t="s">
        <v>446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448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449</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450</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451</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452</v>
      </c>
      <c r="X129" s="795"/>
      <c r="Y129" s="795"/>
      <c r="Z129" s="796"/>
      <c r="AA129" s="797">
        <v>54262044</v>
      </c>
      <c r="AB129" s="798"/>
      <c r="AC129" s="798"/>
      <c r="AD129" s="798"/>
      <c r="AE129" s="799"/>
      <c r="AF129" s="800">
        <v>58856565</v>
      </c>
      <c r="AG129" s="798"/>
      <c r="AH129" s="798"/>
      <c r="AI129" s="798"/>
      <c r="AJ129" s="799"/>
      <c r="AK129" s="800">
        <v>59074162</v>
      </c>
      <c r="AL129" s="798"/>
      <c r="AM129" s="798"/>
      <c r="AN129" s="798"/>
      <c r="AO129" s="799"/>
      <c r="AP129" s="801"/>
      <c r="AQ129" s="802"/>
      <c r="AR129" s="802"/>
      <c r="AS129" s="802"/>
      <c r="AT129" s="803"/>
      <c r="AU129" s="237"/>
      <c r="AV129" s="237"/>
      <c r="AW129" s="237"/>
      <c r="AX129" s="767" t="s">
        <v>453</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455</v>
      </c>
      <c r="X130" s="795"/>
      <c r="Y130" s="795"/>
      <c r="Z130" s="796"/>
      <c r="AA130" s="797">
        <v>3641018</v>
      </c>
      <c r="AB130" s="798"/>
      <c r="AC130" s="798"/>
      <c r="AD130" s="798"/>
      <c r="AE130" s="799"/>
      <c r="AF130" s="800">
        <v>3765554</v>
      </c>
      <c r="AG130" s="798"/>
      <c r="AH130" s="798"/>
      <c r="AI130" s="798"/>
      <c r="AJ130" s="799"/>
      <c r="AK130" s="800">
        <v>3635635</v>
      </c>
      <c r="AL130" s="798"/>
      <c r="AM130" s="798"/>
      <c r="AN130" s="798"/>
      <c r="AO130" s="799"/>
      <c r="AP130" s="801"/>
      <c r="AQ130" s="802"/>
      <c r="AR130" s="802"/>
      <c r="AS130" s="802"/>
      <c r="AT130" s="803"/>
      <c r="AU130" s="237"/>
      <c r="AV130" s="237"/>
      <c r="AW130" s="237"/>
      <c r="AX130" s="767" t="s">
        <v>456</v>
      </c>
      <c r="AY130" s="768"/>
      <c r="AZ130" s="768"/>
      <c r="BA130" s="768"/>
      <c r="BB130" s="768"/>
      <c r="BC130" s="768"/>
      <c r="BD130" s="768"/>
      <c r="BE130" s="769"/>
      <c r="BF130" s="770">
        <v>0.6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457</v>
      </c>
      <c r="X131" s="778"/>
      <c r="Y131" s="778"/>
      <c r="Z131" s="779"/>
      <c r="AA131" s="780">
        <v>50621026</v>
      </c>
      <c r="AB131" s="781"/>
      <c r="AC131" s="781"/>
      <c r="AD131" s="781"/>
      <c r="AE131" s="782"/>
      <c r="AF131" s="783">
        <v>55091011</v>
      </c>
      <c r="AG131" s="781"/>
      <c r="AH131" s="781"/>
      <c r="AI131" s="781"/>
      <c r="AJ131" s="782"/>
      <c r="AK131" s="783">
        <v>55438527</v>
      </c>
      <c r="AL131" s="781"/>
      <c r="AM131" s="781"/>
      <c r="AN131" s="781"/>
      <c r="AO131" s="782"/>
      <c r="AP131" s="784"/>
      <c r="AQ131" s="785"/>
      <c r="AR131" s="785"/>
      <c r="AS131" s="785"/>
      <c r="AT131" s="786"/>
      <c r="AU131" s="237"/>
      <c r="AV131" s="237"/>
      <c r="AW131" s="237"/>
      <c r="AX131" s="745" t="s">
        <v>458</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459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460</v>
      </c>
      <c r="W132" s="758"/>
      <c r="X132" s="758"/>
      <c r="Y132" s="758"/>
      <c r="Z132" s="759"/>
      <c r="AA132" s="760">
        <v>-0.24677295199999999</v>
      </c>
      <c r="AB132" s="761"/>
      <c r="AC132" s="761"/>
      <c r="AD132" s="761"/>
      <c r="AE132" s="762"/>
      <c r="AF132" s="763">
        <v>-4.3927300000000001E-4</v>
      </c>
      <c r="AG132" s="761"/>
      <c r="AH132" s="761"/>
      <c r="AI132" s="761"/>
      <c r="AJ132" s="762"/>
      <c r="AK132" s="763">
        <v>2.2558698210000001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461</v>
      </c>
      <c r="W133" s="737"/>
      <c r="X133" s="737"/>
      <c r="Y133" s="737"/>
      <c r="Z133" s="738"/>
      <c r="AA133" s="739">
        <v>-0.1</v>
      </c>
      <c r="AB133" s="740"/>
      <c r="AC133" s="740"/>
      <c r="AD133" s="740"/>
      <c r="AE133" s="741"/>
      <c r="AF133" s="739">
        <v>-0.1</v>
      </c>
      <c r="AG133" s="740"/>
      <c r="AH133" s="740"/>
      <c r="AI133" s="740"/>
      <c r="AJ133" s="741"/>
      <c r="AK133" s="739">
        <v>0.6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462</v>
      </c>
      <c r="B5" s="248"/>
      <c r="C5" s="248"/>
      <c r="D5" s="248"/>
      <c r="E5" s="248"/>
      <c r="F5" s="248"/>
      <c r="G5" s="248"/>
      <c r="H5" s="248"/>
      <c r="I5" s="248"/>
      <c r="J5" s="248"/>
      <c r="K5" s="248"/>
      <c r="L5" s="248"/>
      <c r="M5" s="248"/>
      <c r="N5" s="248"/>
      <c r="O5" s="249"/>
    </row>
    <row r="6" spans="1:16">
      <c r="A6" s="250"/>
      <c r="B6" s="246"/>
      <c r="C6" s="246"/>
      <c r="D6" s="246"/>
      <c r="E6" s="246"/>
      <c r="F6" s="246"/>
      <c r="G6" s="251" t="s">
        <v>463</v>
      </c>
      <c r="H6" s="251"/>
      <c r="I6" s="251"/>
      <c r="J6" s="251"/>
      <c r="K6" s="246"/>
      <c r="L6" s="246"/>
      <c r="M6" s="246"/>
      <c r="N6" s="246"/>
    </row>
    <row r="7" spans="1:16">
      <c r="A7" s="250"/>
      <c r="B7" s="246"/>
      <c r="C7" s="246"/>
      <c r="D7" s="246"/>
      <c r="E7" s="246"/>
      <c r="F7" s="246"/>
      <c r="G7" s="253"/>
      <c r="H7" s="254"/>
      <c r="I7" s="254"/>
      <c r="J7" s="255"/>
      <c r="K7" s="1153" t="s">
        <v>464</v>
      </c>
      <c r="L7" s="256"/>
      <c r="M7" s="257" t="s">
        <v>465</v>
      </c>
      <c r="N7" s="258"/>
    </row>
    <row r="8" spans="1:16">
      <c r="A8" s="250"/>
      <c r="B8" s="246"/>
      <c r="C8" s="246"/>
      <c r="D8" s="246"/>
      <c r="E8" s="246"/>
      <c r="F8" s="246"/>
      <c r="G8" s="259"/>
      <c r="H8" s="260"/>
      <c r="I8" s="260"/>
      <c r="J8" s="261"/>
      <c r="K8" s="1154"/>
      <c r="L8" s="262" t="s">
        <v>466</v>
      </c>
      <c r="M8" s="263" t="s">
        <v>467</v>
      </c>
      <c r="N8" s="264" t="s">
        <v>468</v>
      </c>
    </row>
    <row r="9" spans="1:16">
      <c r="A9" s="250"/>
      <c r="B9" s="246"/>
      <c r="C9" s="246"/>
      <c r="D9" s="246"/>
      <c r="E9" s="246"/>
      <c r="F9" s="246"/>
      <c r="G9" s="1167" t="s">
        <v>469</v>
      </c>
      <c r="H9" s="1168"/>
      <c r="I9" s="1168"/>
      <c r="J9" s="1169"/>
      <c r="K9" s="265">
        <v>15980582</v>
      </c>
      <c r="L9" s="266">
        <v>74986</v>
      </c>
      <c r="M9" s="267">
        <v>64294</v>
      </c>
      <c r="N9" s="268">
        <v>16.600000000000001</v>
      </c>
    </row>
    <row r="10" spans="1:16">
      <c r="A10" s="250"/>
      <c r="B10" s="246"/>
      <c r="C10" s="246"/>
      <c r="D10" s="246"/>
      <c r="E10" s="246"/>
      <c r="F10" s="246"/>
      <c r="G10" s="1167" t="s">
        <v>470</v>
      </c>
      <c r="H10" s="1168"/>
      <c r="I10" s="1168"/>
      <c r="J10" s="1169"/>
      <c r="K10" s="269">
        <v>479160</v>
      </c>
      <c r="L10" s="270">
        <v>2248</v>
      </c>
      <c r="M10" s="271">
        <v>1112</v>
      </c>
      <c r="N10" s="272">
        <v>102.2</v>
      </c>
    </row>
    <row r="11" spans="1:16" ht="13.5" customHeight="1">
      <c r="A11" s="250"/>
      <c r="B11" s="246"/>
      <c r="C11" s="246"/>
      <c r="D11" s="246"/>
      <c r="E11" s="246"/>
      <c r="F11" s="246"/>
      <c r="G11" s="1167" t="s">
        <v>471</v>
      </c>
      <c r="H11" s="1168"/>
      <c r="I11" s="1168"/>
      <c r="J11" s="1169"/>
      <c r="K11" s="269">
        <v>248462</v>
      </c>
      <c r="L11" s="270">
        <v>1166</v>
      </c>
      <c r="M11" s="271">
        <v>950</v>
      </c>
      <c r="N11" s="272">
        <v>22.7</v>
      </c>
    </row>
    <row r="12" spans="1:16" ht="13.5" customHeight="1">
      <c r="A12" s="250"/>
      <c r="B12" s="246"/>
      <c r="C12" s="246"/>
      <c r="D12" s="246"/>
      <c r="E12" s="246"/>
      <c r="F12" s="246"/>
      <c r="G12" s="1167" t="s">
        <v>472</v>
      </c>
      <c r="H12" s="1168"/>
      <c r="I12" s="1168"/>
      <c r="J12" s="1169"/>
      <c r="K12" s="269" t="s">
        <v>473</v>
      </c>
      <c r="L12" s="270" t="s">
        <v>473</v>
      </c>
      <c r="M12" s="271" t="s">
        <v>473</v>
      </c>
      <c r="N12" s="272" t="s">
        <v>473</v>
      </c>
    </row>
    <row r="13" spans="1:16" ht="13.5" customHeight="1">
      <c r="A13" s="250"/>
      <c r="B13" s="246"/>
      <c r="C13" s="246"/>
      <c r="D13" s="246"/>
      <c r="E13" s="246"/>
      <c r="F13" s="246"/>
      <c r="G13" s="1167" t="s">
        <v>474</v>
      </c>
      <c r="H13" s="1168"/>
      <c r="I13" s="1168"/>
      <c r="J13" s="1169"/>
      <c r="K13" s="269" t="s">
        <v>473</v>
      </c>
      <c r="L13" s="270" t="s">
        <v>473</v>
      </c>
      <c r="M13" s="271" t="s">
        <v>473</v>
      </c>
      <c r="N13" s="272" t="s">
        <v>473</v>
      </c>
    </row>
    <row r="14" spans="1:16" ht="13.5" customHeight="1">
      <c r="A14" s="250"/>
      <c r="B14" s="246"/>
      <c r="C14" s="246"/>
      <c r="D14" s="246"/>
      <c r="E14" s="246"/>
      <c r="F14" s="246"/>
      <c r="G14" s="1167" t="s">
        <v>475</v>
      </c>
      <c r="H14" s="1168"/>
      <c r="I14" s="1168"/>
      <c r="J14" s="1169"/>
      <c r="K14" s="269">
        <v>681808</v>
      </c>
      <c r="L14" s="270">
        <v>3199</v>
      </c>
      <c r="M14" s="271">
        <v>2288</v>
      </c>
      <c r="N14" s="272">
        <v>39.799999999999997</v>
      </c>
    </row>
    <row r="15" spans="1:16" ht="13.5" customHeight="1">
      <c r="A15" s="250"/>
      <c r="B15" s="246"/>
      <c r="C15" s="246"/>
      <c r="D15" s="246"/>
      <c r="E15" s="246"/>
      <c r="F15" s="246"/>
      <c r="G15" s="1167" t="s">
        <v>476</v>
      </c>
      <c r="H15" s="1168"/>
      <c r="I15" s="1168"/>
      <c r="J15" s="1169"/>
      <c r="K15" s="269">
        <v>318509</v>
      </c>
      <c r="L15" s="270">
        <v>1495</v>
      </c>
      <c r="M15" s="271">
        <v>1494</v>
      </c>
      <c r="N15" s="272">
        <v>0.1</v>
      </c>
    </row>
    <row r="16" spans="1:16">
      <c r="A16" s="250"/>
      <c r="B16" s="246"/>
      <c r="C16" s="246"/>
      <c r="D16" s="246"/>
      <c r="E16" s="246"/>
      <c r="F16" s="246"/>
      <c r="G16" s="1170" t="s">
        <v>477</v>
      </c>
      <c r="H16" s="1171"/>
      <c r="I16" s="1171"/>
      <c r="J16" s="1172"/>
      <c r="K16" s="270">
        <v>-1199520</v>
      </c>
      <c r="L16" s="270">
        <v>-5629</v>
      </c>
      <c r="M16" s="271">
        <v>-5498</v>
      </c>
      <c r="N16" s="272">
        <v>2.4</v>
      </c>
    </row>
    <row r="17" spans="1:16">
      <c r="A17" s="250"/>
      <c r="B17" s="246"/>
      <c r="C17" s="246"/>
      <c r="D17" s="246"/>
      <c r="E17" s="246"/>
      <c r="F17" s="246"/>
      <c r="G17" s="1170" t="s">
        <v>171</v>
      </c>
      <c r="H17" s="1171"/>
      <c r="I17" s="1171"/>
      <c r="J17" s="1172"/>
      <c r="K17" s="270">
        <v>16509001</v>
      </c>
      <c r="L17" s="270">
        <v>77466</v>
      </c>
      <c r="M17" s="271">
        <v>64641</v>
      </c>
      <c r="N17" s="272">
        <v>19.8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478</v>
      </c>
      <c r="H19" s="246"/>
      <c r="I19" s="246"/>
      <c r="J19" s="246"/>
      <c r="K19" s="246"/>
      <c r="L19" s="246"/>
      <c r="M19" s="246"/>
      <c r="N19" s="246"/>
    </row>
    <row r="20" spans="1:16">
      <c r="A20" s="250"/>
      <c r="B20" s="246"/>
      <c r="C20" s="246"/>
      <c r="D20" s="246"/>
      <c r="E20" s="246"/>
      <c r="F20" s="246"/>
      <c r="G20" s="274"/>
      <c r="H20" s="275"/>
      <c r="I20" s="275"/>
      <c r="J20" s="276"/>
      <c r="K20" s="277" t="s">
        <v>479</v>
      </c>
      <c r="L20" s="278" t="s">
        <v>480</v>
      </c>
      <c r="M20" s="279" t="s">
        <v>481</v>
      </c>
      <c r="N20" s="280"/>
    </row>
    <row r="21" spans="1:16" s="286" customFormat="1">
      <c r="A21" s="281"/>
      <c r="B21" s="251"/>
      <c r="C21" s="251"/>
      <c r="D21" s="251"/>
      <c r="E21" s="251"/>
      <c r="F21" s="251"/>
      <c r="G21" s="1164" t="s">
        <v>482</v>
      </c>
      <c r="H21" s="1165"/>
      <c r="I21" s="1165"/>
      <c r="J21" s="1166"/>
      <c r="K21" s="282">
        <v>7.29</v>
      </c>
      <c r="L21" s="283">
        <v>6.28</v>
      </c>
      <c r="M21" s="284">
        <v>1.01</v>
      </c>
      <c r="N21" s="251"/>
      <c r="O21" s="285"/>
      <c r="P21" s="281"/>
    </row>
    <row r="22" spans="1:16" s="286" customFormat="1">
      <c r="A22" s="281"/>
      <c r="B22" s="251"/>
      <c r="C22" s="251"/>
      <c r="D22" s="251"/>
      <c r="E22" s="251"/>
      <c r="F22" s="251"/>
      <c r="G22" s="1164" t="s">
        <v>483</v>
      </c>
      <c r="H22" s="1165"/>
      <c r="I22" s="1165"/>
      <c r="J22" s="1166"/>
      <c r="K22" s="287">
        <v>98.6</v>
      </c>
      <c r="L22" s="288">
        <v>99.6</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486</v>
      </c>
      <c r="H29" s="251"/>
      <c r="I29" s="251"/>
      <c r="J29" s="251"/>
      <c r="K29" s="246"/>
      <c r="L29" s="246"/>
      <c r="M29" s="246"/>
      <c r="N29" s="246"/>
      <c r="O29" s="295"/>
    </row>
    <row r="30" spans="1:16">
      <c r="A30" s="250"/>
      <c r="B30" s="246"/>
      <c r="C30" s="246"/>
      <c r="D30" s="246"/>
      <c r="E30" s="246"/>
      <c r="F30" s="246"/>
      <c r="G30" s="253"/>
      <c r="H30" s="254"/>
      <c r="I30" s="254"/>
      <c r="J30" s="255"/>
      <c r="K30" s="1153" t="s">
        <v>464</v>
      </c>
      <c r="L30" s="256"/>
      <c r="M30" s="257" t="s">
        <v>465</v>
      </c>
      <c r="N30" s="258"/>
    </row>
    <row r="31" spans="1:16">
      <c r="A31" s="250"/>
      <c r="B31" s="246"/>
      <c r="C31" s="246"/>
      <c r="D31" s="246"/>
      <c r="E31" s="246"/>
      <c r="F31" s="246"/>
      <c r="G31" s="259"/>
      <c r="H31" s="260"/>
      <c r="I31" s="260"/>
      <c r="J31" s="261"/>
      <c r="K31" s="1154"/>
      <c r="L31" s="262" t="s">
        <v>466</v>
      </c>
      <c r="M31" s="263" t="s">
        <v>467</v>
      </c>
      <c r="N31" s="264" t="s">
        <v>468</v>
      </c>
    </row>
    <row r="32" spans="1:16" ht="27" customHeight="1">
      <c r="A32" s="250"/>
      <c r="B32" s="246"/>
      <c r="C32" s="246"/>
      <c r="D32" s="246"/>
      <c r="E32" s="246"/>
      <c r="F32" s="246"/>
      <c r="G32" s="1155" t="s">
        <v>487</v>
      </c>
      <c r="H32" s="1156"/>
      <c r="I32" s="1156"/>
      <c r="J32" s="1157"/>
      <c r="K32" s="296">
        <v>2061493</v>
      </c>
      <c r="L32" s="296">
        <v>9673</v>
      </c>
      <c r="M32" s="297">
        <v>6955</v>
      </c>
      <c r="N32" s="298">
        <v>39.1</v>
      </c>
    </row>
    <row r="33" spans="1:16" ht="13.5" customHeight="1">
      <c r="A33" s="250"/>
      <c r="B33" s="246"/>
      <c r="C33" s="246"/>
      <c r="D33" s="246"/>
      <c r="E33" s="246"/>
      <c r="F33" s="246"/>
      <c r="G33" s="1155" t="s">
        <v>488</v>
      </c>
      <c r="H33" s="1156"/>
      <c r="I33" s="1156"/>
      <c r="J33" s="1157"/>
      <c r="K33" s="296" t="s">
        <v>473</v>
      </c>
      <c r="L33" s="296" t="s">
        <v>473</v>
      </c>
      <c r="M33" s="297" t="s">
        <v>473</v>
      </c>
      <c r="N33" s="298" t="s">
        <v>473</v>
      </c>
    </row>
    <row r="34" spans="1:16" ht="27" customHeight="1">
      <c r="A34" s="250"/>
      <c r="B34" s="246"/>
      <c r="C34" s="246"/>
      <c r="D34" s="246"/>
      <c r="E34" s="246"/>
      <c r="F34" s="246"/>
      <c r="G34" s="1155" t="s">
        <v>489</v>
      </c>
      <c r="H34" s="1156"/>
      <c r="I34" s="1156"/>
      <c r="J34" s="1157"/>
      <c r="K34" s="296">
        <v>31133</v>
      </c>
      <c r="L34" s="296">
        <v>146</v>
      </c>
      <c r="M34" s="297">
        <v>257</v>
      </c>
      <c r="N34" s="298">
        <v>-43.2</v>
      </c>
    </row>
    <row r="35" spans="1:16" ht="27" customHeight="1">
      <c r="A35" s="250"/>
      <c r="B35" s="246"/>
      <c r="C35" s="246"/>
      <c r="D35" s="246"/>
      <c r="E35" s="246"/>
      <c r="F35" s="246"/>
      <c r="G35" s="1155" t="s">
        <v>490</v>
      </c>
      <c r="H35" s="1156"/>
      <c r="I35" s="1156"/>
      <c r="J35" s="1157"/>
      <c r="K35" s="296" t="s">
        <v>473</v>
      </c>
      <c r="L35" s="296" t="s">
        <v>473</v>
      </c>
      <c r="M35" s="297">
        <v>31</v>
      </c>
      <c r="N35" s="298" t="s">
        <v>473</v>
      </c>
    </row>
    <row r="36" spans="1:16" ht="27" customHeight="1">
      <c r="A36" s="250"/>
      <c r="B36" s="246"/>
      <c r="C36" s="246"/>
      <c r="D36" s="246"/>
      <c r="E36" s="246"/>
      <c r="F36" s="246"/>
      <c r="G36" s="1155" t="s">
        <v>491</v>
      </c>
      <c r="H36" s="1156"/>
      <c r="I36" s="1156"/>
      <c r="J36" s="1157"/>
      <c r="K36" s="296">
        <v>74352</v>
      </c>
      <c r="L36" s="296">
        <v>349</v>
      </c>
      <c r="M36" s="297">
        <v>349</v>
      </c>
      <c r="N36" s="298">
        <v>0</v>
      </c>
    </row>
    <row r="37" spans="1:16" ht="13.5" customHeight="1">
      <c r="A37" s="250"/>
      <c r="B37" s="246"/>
      <c r="C37" s="246"/>
      <c r="D37" s="246"/>
      <c r="E37" s="246"/>
      <c r="F37" s="246"/>
      <c r="G37" s="1155" t="s">
        <v>492</v>
      </c>
      <c r="H37" s="1156"/>
      <c r="I37" s="1156"/>
      <c r="J37" s="1157"/>
      <c r="K37" s="296">
        <v>2719278</v>
      </c>
      <c r="L37" s="296">
        <v>12760</v>
      </c>
      <c r="M37" s="297">
        <v>2757</v>
      </c>
      <c r="N37" s="298">
        <v>362.8</v>
      </c>
    </row>
    <row r="38" spans="1:16" ht="27" customHeight="1">
      <c r="A38" s="250"/>
      <c r="B38" s="246"/>
      <c r="C38" s="246"/>
      <c r="D38" s="246"/>
      <c r="E38" s="246"/>
      <c r="F38" s="246"/>
      <c r="G38" s="1158" t="s">
        <v>493</v>
      </c>
      <c r="H38" s="1159"/>
      <c r="I38" s="1159"/>
      <c r="J38" s="1160"/>
      <c r="K38" s="299" t="s">
        <v>473</v>
      </c>
      <c r="L38" s="299" t="s">
        <v>473</v>
      </c>
      <c r="M38" s="300">
        <v>0</v>
      </c>
      <c r="N38" s="301" t="s">
        <v>473</v>
      </c>
      <c r="O38" s="295"/>
    </row>
    <row r="39" spans="1:16">
      <c r="A39" s="250"/>
      <c r="B39" s="246"/>
      <c r="C39" s="246"/>
      <c r="D39" s="246"/>
      <c r="E39" s="246"/>
      <c r="F39" s="246"/>
      <c r="G39" s="1158" t="s">
        <v>494</v>
      </c>
      <c r="H39" s="1159"/>
      <c r="I39" s="1159"/>
      <c r="J39" s="1160"/>
      <c r="K39" s="302" t="s">
        <v>473</v>
      </c>
      <c r="L39" s="302" t="s">
        <v>473</v>
      </c>
      <c r="M39" s="303">
        <v>-9</v>
      </c>
      <c r="N39" s="304" t="s">
        <v>473</v>
      </c>
      <c r="O39" s="295"/>
    </row>
    <row r="40" spans="1:16" ht="27" customHeight="1">
      <c r="A40" s="250"/>
      <c r="B40" s="246"/>
      <c r="C40" s="246"/>
      <c r="D40" s="246"/>
      <c r="E40" s="246"/>
      <c r="F40" s="246"/>
      <c r="G40" s="1155" t="s">
        <v>495</v>
      </c>
      <c r="H40" s="1156"/>
      <c r="I40" s="1156"/>
      <c r="J40" s="1157"/>
      <c r="K40" s="302" t="s">
        <v>473</v>
      </c>
      <c r="L40" s="302" t="s">
        <v>473</v>
      </c>
      <c r="M40" s="303" t="s">
        <v>473</v>
      </c>
      <c r="N40" s="304" t="s">
        <v>473</v>
      </c>
      <c r="O40" s="295"/>
    </row>
    <row r="41" spans="1:16">
      <c r="A41" s="250"/>
      <c r="B41" s="246"/>
      <c r="C41" s="246"/>
      <c r="D41" s="246"/>
      <c r="E41" s="246"/>
      <c r="F41" s="246"/>
      <c r="G41" s="1161" t="s">
        <v>282</v>
      </c>
      <c r="H41" s="1162"/>
      <c r="I41" s="1162"/>
      <c r="J41" s="1163"/>
      <c r="K41" s="296">
        <v>4886256</v>
      </c>
      <c r="L41" s="302">
        <v>22928</v>
      </c>
      <c r="M41" s="303">
        <v>10341</v>
      </c>
      <c r="N41" s="304">
        <v>121.7</v>
      </c>
      <c r="O41" s="295"/>
    </row>
    <row r="42" spans="1:16">
      <c r="A42" s="250"/>
      <c r="B42" s="246"/>
      <c r="C42" s="246"/>
      <c r="D42" s="246"/>
      <c r="E42" s="246"/>
      <c r="F42" s="246"/>
      <c r="G42" s="305" t="s">
        <v>496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497</v>
      </c>
      <c r="B47" s="246"/>
      <c r="C47" s="246"/>
      <c r="D47" s="246"/>
      <c r="E47" s="246"/>
      <c r="F47" s="246"/>
      <c r="G47" s="246"/>
      <c r="H47" s="246"/>
      <c r="I47" s="246"/>
      <c r="J47" s="246"/>
      <c r="K47" s="246"/>
      <c r="L47" s="246"/>
      <c r="M47" s="246"/>
      <c r="N47" s="246"/>
    </row>
    <row r="48" spans="1:16">
      <c r="A48" s="250"/>
      <c r="B48" s="246"/>
      <c r="C48" s="246"/>
      <c r="D48" s="246"/>
      <c r="E48" s="246"/>
      <c r="F48" s="246"/>
      <c r="G48" s="310" t="s">
        <v>498</v>
      </c>
      <c r="H48" s="310"/>
      <c r="I48" s="310"/>
      <c r="J48" s="310"/>
      <c r="K48" s="310"/>
      <c r="L48" s="310"/>
      <c r="M48" s="311"/>
      <c r="N48" s="310"/>
    </row>
    <row r="49" spans="1:14" ht="13.5" customHeight="1">
      <c r="A49" s="250"/>
      <c r="B49" s="246"/>
      <c r="C49" s="246"/>
      <c r="D49" s="246"/>
      <c r="E49" s="246"/>
      <c r="F49" s="246"/>
      <c r="G49" s="312"/>
      <c r="H49" s="313"/>
      <c r="I49" s="1148" t="s">
        <v>464</v>
      </c>
      <c r="J49" s="1150" t="s">
        <v>499</v>
      </c>
      <c r="K49" s="1151"/>
      <c r="L49" s="1151"/>
      <c r="M49" s="1151"/>
      <c r="N49" s="1152"/>
    </row>
    <row r="50" spans="1:14">
      <c r="A50" s="250"/>
      <c r="B50" s="246"/>
      <c r="C50" s="246"/>
      <c r="D50" s="246"/>
      <c r="E50" s="246"/>
      <c r="F50" s="246"/>
      <c r="G50" s="314"/>
      <c r="H50" s="315"/>
      <c r="I50" s="1149"/>
      <c r="J50" s="316" t="s">
        <v>500</v>
      </c>
      <c r="K50" s="317" t="s">
        <v>501</v>
      </c>
      <c r="L50" s="318" t="s">
        <v>502</v>
      </c>
      <c r="M50" s="319" t="s">
        <v>503</v>
      </c>
      <c r="N50" s="320" t="s">
        <v>504</v>
      </c>
    </row>
    <row r="51" spans="1:14">
      <c r="A51" s="250"/>
      <c r="B51" s="246"/>
      <c r="C51" s="246"/>
      <c r="D51" s="246"/>
      <c r="E51" s="246"/>
      <c r="F51" s="246"/>
      <c r="G51" s="312" t="s">
        <v>505</v>
      </c>
      <c r="H51" s="313"/>
      <c r="I51" s="321">
        <v>7727576</v>
      </c>
      <c r="J51" s="322">
        <v>37377</v>
      </c>
      <c r="K51" s="323">
        <v>-35.799999999999997</v>
      </c>
      <c r="L51" s="324">
        <v>37665</v>
      </c>
      <c r="M51" s="325">
        <v>-5</v>
      </c>
      <c r="N51" s="326">
        <v>-30.8</v>
      </c>
    </row>
    <row r="52" spans="1:14">
      <c r="A52" s="250"/>
      <c r="B52" s="246"/>
      <c r="C52" s="246"/>
      <c r="D52" s="246"/>
      <c r="E52" s="246"/>
      <c r="F52" s="246"/>
      <c r="G52" s="327"/>
      <c r="H52" s="328" t="s">
        <v>506</v>
      </c>
      <c r="I52" s="329">
        <v>6140355</v>
      </c>
      <c r="J52" s="330">
        <v>29700</v>
      </c>
      <c r="K52" s="331">
        <v>-35.9</v>
      </c>
      <c r="L52" s="332">
        <v>25730</v>
      </c>
      <c r="M52" s="333">
        <v>-9.8000000000000007</v>
      </c>
      <c r="N52" s="334">
        <v>-26.1</v>
      </c>
    </row>
    <row r="53" spans="1:14">
      <c r="A53" s="250"/>
      <c r="B53" s="246"/>
      <c r="C53" s="246"/>
      <c r="D53" s="246"/>
      <c r="E53" s="246"/>
      <c r="F53" s="246"/>
      <c r="G53" s="312" t="s">
        <v>507</v>
      </c>
      <c r="H53" s="313"/>
      <c r="I53" s="321">
        <v>6681064</v>
      </c>
      <c r="J53" s="322">
        <v>32177</v>
      </c>
      <c r="K53" s="323">
        <v>-13.9</v>
      </c>
      <c r="L53" s="324">
        <v>36861</v>
      </c>
      <c r="M53" s="325">
        <v>-2.1</v>
      </c>
      <c r="N53" s="326">
        <v>-11.8</v>
      </c>
    </row>
    <row r="54" spans="1:14">
      <c r="A54" s="250"/>
      <c r="B54" s="246"/>
      <c r="C54" s="246"/>
      <c r="D54" s="246"/>
      <c r="E54" s="246"/>
      <c r="F54" s="246"/>
      <c r="G54" s="327"/>
      <c r="H54" s="328" t="s">
        <v>506</v>
      </c>
      <c r="I54" s="329">
        <v>3441309</v>
      </c>
      <c r="J54" s="330">
        <v>16574</v>
      </c>
      <c r="K54" s="331">
        <v>-44.2</v>
      </c>
      <c r="L54" s="332">
        <v>23990</v>
      </c>
      <c r="M54" s="333">
        <v>-6.8</v>
      </c>
      <c r="N54" s="334">
        <v>-37.4</v>
      </c>
    </row>
    <row r="55" spans="1:14">
      <c r="A55" s="250"/>
      <c r="B55" s="246"/>
      <c r="C55" s="246"/>
      <c r="D55" s="246"/>
      <c r="E55" s="246"/>
      <c r="F55" s="246"/>
      <c r="G55" s="312" t="s">
        <v>508</v>
      </c>
      <c r="H55" s="313"/>
      <c r="I55" s="321">
        <v>9012168</v>
      </c>
      <c r="J55" s="322">
        <v>43102</v>
      </c>
      <c r="K55" s="323">
        <v>34</v>
      </c>
      <c r="L55" s="324">
        <v>47064</v>
      </c>
      <c r="M55" s="325">
        <v>27.7</v>
      </c>
      <c r="N55" s="326">
        <v>6.3</v>
      </c>
    </row>
    <row r="56" spans="1:14">
      <c r="A56" s="250"/>
      <c r="B56" s="246"/>
      <c r="C56" s="246"/>
      <c r="D56" s="246"/>
      <c r="E56" s="246"/>
      <c r="F56" s="246"/>
      <c r="G56" s="327"/>
      <c r="H56" s="328" t="s">
        <v>506</v>
      </c>
      <c r="I56" s="329">
        <v>6647083</v>
      </c>
      <c r="J56" s="330">
        <v>31791</v>
      </c>
      <c r="K56" s="331">
        <v>91.8</v>
      </c>
      <c r="L56" s="332">
        <v>32508</v>
      </c>
      <c r="M56" s="333">
        <v>35.5</v>
      </c>
      <c r="N56" s="334">
        <v>56.3</v>
      </c>
    </row>
    <row r="57" spans="1:14">
      <c r="A57" s="250"/>
      <c r="B57" s="246"/>
      <c r="C57" s="246"/>
      <c r="D57" s="246"/>
      <c r="E57" s="246"/>
      <c r="F57" s="246"/>
      <c r="G57" s="312" t="s">
        <v>509</v>
      </c>
      <c r="H57" s="313"/>
      <c r="I57" s="321">
        <v>8507036</v>
      </c>
      <c r="J57" s="322">
        <v>40266</v>
      </c>
      <c r="K57" s="323">
        <v>-6.6</v>
      </c>
      <c r="L57" s="324">
        <v>43773</v>
      </c>
      <c r="M57" s="325">
        <v>-7</v>
      </c>
      <c r="N57" s="326">
        <v>0.4</v>
      </c>
    </row>
    <row r="58" spans="1:14">
      <c r="A58" s="250"/>
      <c r="B58" s="246"/>
      <c r="C58" s="246"/>
      <c r="D58" s="246"/>
      <c r="E58" s="246"/>
      <c r="F58" s="246"/>
      <c r="G58" s="327"/>
      <c r="H58" s="328" t="s">
        <v>506</v>
      </c>
      <c r="I58" s="329">
        <v>5900353</v>
      </c>
      <c r="J58" s="330">
        <v>27928</v>
      </c>
      <c r="K58" s="331">
        <v>-12.2</v>
      </c>
      <c r="L58" s="332">
        <v>30346</v>
      </c>
      <c r="M58" s="333">
        <v>-6.7</v>
      </c>
      <c r="N58" s="334">
        <v>-5.5</v>
      </c>
    </row>
    <row r="59" spans="1:14">
      <c r="A59" s="250"/>
      <c r="B59" s="246"/>
      <c r="C59" s="246"/>
      <c r="D59" s="246"/>
      <c r="E59" s="246"/>
      <c r="F59" s="246"/>
      <c r="G59" s="312" t="s">
        <v>510</v>
      </c>
      <c r="H59" s="313"/>
      <c r="I59" s="321">
        <v>12563065</v>
      </c>
      <c r="J59" s="322">
        <v>58950</v>
      </c>
      <c r="K59" s="323">
        <v>46.4</v>
      </c>
      <c r="L59" s="324">
        <v>51565</v>
      </c>
      <c r="M59" s="325">
        <v>17.8</v>
      </c>
      <c r="N59" s="326">
        <v>28.6</v>
      </c>
    </row>
    <row r="60" spans="1:14">
      <c r="A60" s="250"/>
      <c r="B60" s="246"/>
      <c r="C60" s="246"/>
      <c r="D60" s="246"/>
      <c r="E60" s="246"/>
      <c r="F60" s="246"/>
      <c r="G60" s="327"/>
      <c r="H60" s="328" t="s">
        <v>506</v>
      </c>
      <c r="I60" s="335">
        <v>7348384</v>
      </c>
      <c r="J60" s="330">
        <v>34481</v>
      </c>
      <c r="K60" s="331">
        <v>23.5</v>
      </c>
      <c r="L60" s="332">
        <v>35359</v>
      </c>
      <c r="M60" s="333">
        <v>16.5</v>
      </c>
      <c r="N60" s="334">
        <v>7</v>
      </c>
    </row>
    <row r="61" spans="1:14">
      <c r="A61" s="250"/>
      <c r="B61" s="246"/>
      <c r="C61" s="246"/>
      <c r="D61" s="246"/>
      <c r="E61" s="246"/>
      <c r="F61" s="246"/>
      <c r="G61" s="312" t="s">
        <v>511</v>
      </c>
      <c r="H61" s="336"/>
      <c r="I61" s="337">
        <v>8898182</v>
      </c>
      <c r="J61" s="338">
        <v>42374</v>
      </c>
      <c r="K61" s="339">
        <v>4.8</v>
      </c>
      <c r="L61" s="340">
        <v>43386</v>
      </c>
      <c r="M61" s="341">
        <v>6.3</v>
      </c>
      <c r="N61" s="326">
        <v>-1.5</v>
      </c>
    </row>
    <row r="62" spans="1:14">
      <c r="A62" s="250"/>
      <c r="B62" s="246"/>
      <c r="C62" s="246"/>
      <c r="D62" s="246"/>
      <c r="E62" s="246"/>
      <c r="F62" s="246"/>
      <c r="G62" s="327"/>
      <c r="H62" s="328" t="s">
        <v>506</v>
      </c>
      <c r="I62" s="329">
        <v>5895497</v>
      </c>
      <c r="J62" s="330">
        <v>28095</v>
      </c>
      <c r="K62" s="331">
        <v>4.5999999999999996</v>
      </c>
      <c r="L62" s="332">
        <v>29587</v>
      </c>
      <c r="M62" s="333">
        <v>5.7</v>
      </c>
      <c r="N62" s="334">
        <v>-1.1000000000000001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73" t="s">
        <v>3</v>
      </c>
      <c r="D47" s="1173"/>
      <c r="E47" s="1174"/>
      <c r="F47" s="11">
        <v>23.68</v>
      </c>
      <c r="G47" s="12">
        <v>24.78</v>
      </c>
      <c r="H47" s="12">
        <v>26.39</v>
      </c>
      <c r="I47" s="12">
        <v>26.34</v>
      </c>
      <c r="J47" s="13">
        <v>28.44</v>
      </c>
    </row>
    <row r="48" spans="2:10" ht="57.75" customHeight="1">
      <c r="B48" s="14"/>
      <c r="C48" s="1175" t="s">
        <v>4</v>
      </c>
      <c r="D48" s="1175"/>
      <c r="E48" s="1176"/>
      <c r="F48" s="15">
        <v>3.89</v>
      </c>
      <c r="G48" s="16">
        <v>4.46</v>
      </c>
      <c r="H48" s="16">
        <v>5.58</v>
      </c>
      <c r="I48" s="16">
        <v>7.9</v>
      </c>
      <c r="J48" s="17">
        <v>4.2</v>
      </c>
    </row>
    <row r="49" spans="2:10" ht="57.75" customHeight="1" thickBot="1">
      <c r="B49" s="18"/>
      <c r="C49" s="1177" t="s">
        <v>5</v>
      </c>
      <c r="D49" s="1177"/>
      <c r="E49" s="1178"/>
      <c r="F49" s="19">
        <v>3.5</v>
      </c>
      <c r="G49" s="20">
        <v>2.14</v>
      </c>
      <c r="H49" s="20">
        <v>3.4</v>
      </c>
      <c r="I49" s="20">
        <v>4.76</v>
      </c>
      <c r="J49" s="21" t="s">
        <v>518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5" t="s">
        <v>519</v>
      </c>
      <c r="D34" s="1185"/>
      <c r="E34" s="1186"/>
      <c r="F34" s="32">
        <v>3.89</v>
      </c>
      <c r="G34" s="33">
        <v>4.46</v>
      </c>
      <c r="H34" s="33">
        <v>5.58</v>
      </c>
      <c r="I34" s="33">
        <v>7.9</v>
      </c>
      <c r="J34" s="34">
        <v>4.2</v>
      </c>
      <c r="K34" s="22"/>
      <c r="L34" s="22"/>
      <c r="M34" s="22"/>
      <c r="N34" s="22"/>
      <c r="O34" s="22"/>
      <c r="P34" s="22"/>
    </row>
    <row r="35" spans="1:16" ht="39" customHeight="1">
      <c r="A35" s="22"/>
      <c r="B35" s="35"/>
      <c r="C35" s="1179" t="s">
        <v>520</v>
      </c>
      <c r="D35" s="1180"/>
      <c r="E35" s="1181"/>
      <c r="F35" s="36">
        <v>0.52</v>
      </c>
      <c r="G35" s="37">
        <v>0.71</v>
      </c>
      <c r="H35" s="37">
        <v>0.85</v>
      </c>
      <c r="I35" s="37">
        <v>0.88</v>
      </c>
      <c r="J35" s="38">
        <v>0.62</v>
      </c>
      <c r="K35" s="22"/>
      <c r="L35" s="22"/>
      <c r="M35" s="22"/>
      <c r="N35" s="22"/>
      <c r="O35" s="22"/>
      <c r="P35" s="22"/>
    </row>
    <row r="36" spans="1:16" ht="39" customHeight="1">
      <c r="A36" s="22"/>
      <c r="B36" s="35"/>
      <c r="C36" s="1179" t="s">
        <v>521</v>
      </c>
      <c r="D36" s="1180"/>
      <c r="E36" s="1181"/>
      <c r="F36" s="36">
        <v>0.18</v>
      </c>
      <c r="G36" s="37">
        <v>0.16</v>
      </c>
      <c r="H36" s="37">
        <v>0.17</v>
      </c>
      <c r="I36" s="37">
        <v>0.96</v>
      </c>
      <c r="J36" s="38">
        <v>0.5</v>
      </c>
      <c r="K36" s="22"/>
      <c r="L36" s="22"/>
      <c r="M36" s="22"/>
      <c r="N36" s="22"/>
      <c r="O36" s="22"/>
      <c r="P36" s="22"/>
    </row>
    <row r="37" spans="1:16" ht="39" customHeight="1">
      <c r="A37" s="22"/>
      <c r="B37" s="35"/>
      <c r="C37" s="1179" t="s">
        <v>522</v>
      </c>
      <c r="D37" s="1180"/>
      <c r="E37" s="1181"/>
      <c r="F37" s="36">
        <v>0.24</v>
      </c>
      <c r="G37" s="37">
        <v>0.25</v>
      </c>
      <c r="H37" s="37">
        <v>0.28999999999999998</v>
      </c>
      <c r="I37" s="37">
        <v>0.18</v>
      </c>
      <c r="J37" s="38">
        <v>0.08</v>
      </c>
      <c r="K37" s="22"/>
      <c r="L37" s="22"/>
      <c r="M37" s="22"/>
      <c r="N37" s="22"/>
      <c r="O37" s="22"/>
      <c r="P37" s="22"/>
    </row>
    <row r="38" spans="1:16" ht="39" customHeight="1">
      <c r="A38" s="22"/>
      <c r="B38" s="35"/>
      <c r="C38" s="1179"/>
      <c r="D38" s="1180"/>
      <c r="E38" s="1181"/>
      <c r="F38" s="36"/>
      <c r="G38" s="37"/>
      <c r="H38" s="37"/>
      <c r="I38" s="37"/>
      <c r="J38" s="38"/>
      <c r="K38" s="22"/>
      <c r="L38" s="22"/>
      <c r="M38" s="22"/>
      <c r="N38" s="22"/>
      <c r="O38" s="22"/>
      <c r="P38" s="22"/>
    </row>
    <row r="39" spans="1:16" ht="39" customHeight="1">
      <c r="A39" s="22"/>
      <c r="B39" s="35"/>
      <c r="C39" s="1179"/>
      <c r="D39" s="1180"/>
      <c r="E39" s="1181"/>
      <c r="F39" s="36"/>
      <c r="G39" s="37"/>
      <c r="H39" s="37"/>
      <c r="I39" s="37"/>
      <c r="J39" s="38"/>
      <c r="K39" s="22"/>
      <c r="L39" s="22"/>
      <c r="M39" s="22"/>
      <c r="N39" s="22"/>
      <c r="O39" s="22"/>
      <c r="P39" s="22"/>
    </row>
    <row r="40" spans="1:16" ht="39" customHeight="1">
      <c r="A40" s="22"/>
      <c r="B40" s="35"/>
      <c r="C40" s="1179"/>
      <c r="D40" s="1180"/>
      <c r="E40" s="1181"/>
      <c r="F40" s="36"/>
      <c r="G40" s="37"/>
      <c r="H40" s="37"/>
      <c r="I40" s="37"/>
      <c r="J40" s="38"/>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523</v>
      </c>
      <c r="D42" s="1180"/>
      <c r="E42" s="1181"/>
      <c r="F42" s="36" t="s">
        <v>473</v>
      </c>
      <c r="G42" s="37" t="s">
        <v>473</v>
      </c>
      <c r="H42" s="37" t="s">
        <v>473</v>
      </c>
      <c r="I42" s="37" t="s">
        <v>473</v>
      </c>
      <c r="J42" s="38" t="s">
        <v>473</v>
      </c>
      <c r="K42" s="22"/>
      <c r="L42" s="22"/>
      <c r="M42" s="22"/>
      <c r="N42" s="22"/>
      <c r="O42" s="22"/>
      <c r="P42" s="22"/>
    </row>
    <row r="43" spans="1:16" ht="39" customHeight="1" thickBot="1">
      <c r="A43" s="22"/>
      <c r="B43" s="40"/>
      <c r="C43" s="1182" t="s">
        <v>524</v>
      </c>
      <c r="D43" s="1183"/>
      <c r="E43" s="1184"/>
      <c r="F43" s="41" t="s">
        <v>473</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5" t="s">
        <v>11</v>
      </c>
      <c r="C45" s="1196"/>
      <c r="D45" s="58"/>
      <c r="E45" s="1201" t="s">
        <v>12</v>
      </c>
      <c r="F45" s="1201"/>
      <c r="G45" s="1201"/>
      <c r="H45" s="1201"/>
      <c r="I45" s="1201"/>
      <c r="J45" s="1202"/>
      <c r="K45" s="59">
        <v>3017</v>
      </c>
      <c r="L45" s="60">
        <v>2820</v>
      </c>
      <c r="M45" s="60">
        <v>2393</v>
      </c>
      <c r="N45" s="60">
        <v>2149</v>
      </c>
      <c r="O45" s="61">
        <v>2061</v>
      </c>
      <c r="P45" s="48"/>
      <c r="Q45" s="48"/>
      <c r="R45" s="48"/>
      <c r="S45" s="48"/>
      <c r="T45" s="48"/>
      <c r="U45" s="48"/>
    </row>
    <row r="46" spans="1:21" ht="30.75" customHeight="1">
      <c r="A46" s="48"/>
      <c r="B46" s="1197"/>
      <c r="C46" s="1198"/>
      <c r="D46" s="62"/>
      <c r="E46" s="1189" t="s">
        <v>13</v>
      </c>
      <c r="F46" s="1189"/>
      <c r="G46" s="1189"/>
      <c r="H46" s="1189"/>
      <c r="I46" s="1189"/>
      <c r="J46" s="1190"/>
      <c r="K46" s="63" t="s">
        <v>473</v>
      </c>
      <c r="L46" s="64" t="s">
        <v>473</v>
      </c>
      <c r="M46" s="64" t="s">
        <v>473</v>
      </c>
      <c r="N46" s="64" t="s">
        <v>473</v>
      </c>
      <c r="O46" s="65" t="s">
        <v>473</v>
      </c>
      <c r="P46" s="48"/>
      <c r="Q46" s="48"/>
      <c r="R46" s="48"/>
      <c r="S46" s="48"/>
      <c r="T46" s="48"/>
      <c r="U46" s="48"/>
    </row>
    <row r="47" spans="1:21" ht="30.75" customHeight="1">
      <c r="A47" s="48"/>
      <c r="B47" s="1197"/>
      <c r="C47" s="1198"/>
      <c r="D47" s="62"/>
      <c r="E47" s="1189" t="s">
        <v>14</v>
      </c>
      <c r="F47" s="1189"/>
      <c r="G47" s="1189"/>
      <c r="H47" s="1189"/>
      <c r="I47" s="1189"/>
      <c r="J47" s="1190"/>
      <c r="K47" s="63">
        <v>27</v>
      </c>
      <c r="L47" s="64">
        <v>27</v>
      </c>
      <c r="M47" s="64">
        <v>27</v>
      </c>
      <c r="N47" s="64">
        <v>51</v>
      </c>
      <c r="O47" s="65">
        <v>31</v>
      </c>
      <c r="P47" s="48"/>
      <c r="Q47" s="48"/>
      <c r="R47" s="48"/>
      <c r="S47" s="48"/>
      <c r="T47" s="48"/>
      <c r="U47" s="48"/>
    </row>
    <row r="48" spans="1:21" ht="30.75" customHeight="1">
      <c r="A48" s="48"/>
      <c r="B48" s="1197"/>
      <c r="C48" s="1198"/>
      <c r="D48" s="62"/>
      <c r="E48" s="1189" t="s">
        <v>15</v>
      </c>
      <c r="F48" s="1189"/>
      <c r="G48" s="1189"/>
      <c r="H48" s="1189"/>
      <c r="I48" s="1189"/>
      <c r="J48" s="1190"/>
      <c r="K48" s="63">
        <v>9</v>
      </c>
      <c r="L48" s="64">
        <v>9</v>
      </c>
      <c r="M48" s="64">
        <v>9</v>
      </c>
      <c r="N48" s="64" t="s">
        <v>473</v>
      </c>
      <c r="O48" s="65" t="s">
        <v>473</v>
      </c>
      <c r="P48" s="48"/>
      <c r="Q48" s="48"/>
      <c r="R48" s="48"/>
      <c r="S48" s="48"/>
      <c r="T48" s="48"/>
      <c r="U48" s="48"/>
    </row>
    <row r="49" spans="1:21" ht="30.75" customHeight="1">
      <c r="A49" s="48"/>
      <c r="B49" s="1197"/>
      <c r="C49" s="1198"/>
      <c r="D49" s="62"/>
      <c r="E49" s="1189" t="s">
        <v>16</v>
      </c>
      <c r="F49" s="1189"/>
      <c r="G49" s="1189"/>
      <c r="H49" s="1189"/>
      <c r="I49" s="1189"/>
      <c r="J49" s="1190"/>
      <c r="K49" s="63">
        <v>195</v>
      </c>
      <c r="L49" s="64">
        <v>151</v>
      </c>
      <c r="M49" s="64">
        <v>124</v>
      </c>
      <c r="N49" s="64">
        <v>120</v>
      </c>
      <c r="O49" s="65">
        <v>74</v>
      </c>
      <c r="P49" s="48"/>
      <c r="Q49" s="48"/>
      <c r="R49" s="48"/>
      <c r="S49" s="48"/>
      <c r="T49" s="48"/>
      <c r="U49" s="48"/>
    </row>
    <row r="50" spans="1:21" ht="30.75" customHeight="1">
      <c r="A50" s="48"/>
      <c r="B50" s="1197"/>
      <c r="C50" s="1198"/>
      <c r="D50" s="62"/>
      <c r="E50" s="1189" t="s">
        <v>17</v>
      </c>
      <c r="F50" s="1189"/>
      <c r="G50" s="1189"/>
      <c r="H50" s="1189"/>
      <c r="I50" s="1189"/>
      <c r="J50" s="1190"/>
      <c r="K50" s="63">
        <v>321</v>
      </c>
      <c r="L50" s="64">
        <v>502</v>
      </c>
      <c r="M50" s="64">
        <v>964</v>
      </c>
      <c r="N50" s="64">
        <v>1446</v>
      </c>
      <c r="O50" s="65">
        <v>2719</v>
      </c>
      <c r="P50" s="48"/>
      <c r="Q50" s="48"/>
      <c r="R50" s="48"/>
      <c r="S50" s="48"/>
      <c r="T50" s="48"/>
      <c r="U50" s="48"/>
    </row>
    <row r="51" spans="1:21" ht="30.75" customHeight="1">
      <c r="A51" s="48"/>
      <c r="B51" s="1199"/>
      <c r="C51" s="1200"/>
      <c r="D51" s="66"/>
      <c r="E51" s="1189" t="s">
        <v>18</v>
      </c>
      <c r="F51" s="1189"/>
      <c r="G51" s="1189"/>
      <c r="H51" s="1189"/>
      <c r="I51" s="1189"/>
      <c r="J51" s="1190"/>
      <c r="K51" s="63" t="s">
        <v>473</v>
      </c>
      <c r="L51" s="64" t="s">
        <v>473</v>
      </c>
      <c r="M51" s="64" t="s">
        <v>473</v>
      </c>
      <c r="N51" s="64" t="s">
        <v>473</v>
      </c>
      <c r="O51" s="65" t="s">
        <v>473</v>
      </c>
      <c r="P51" s="48"/>
      <c r="Q51" s="48"/>
      <c r="R51" s="48"/>
      <c r="S51" s="48"/>
      <c r="T51" s="48"/>
      <c r="U51" s="48"/>
    </row>
    <row r="52" spans="1:21" ht="30.75" customHeight="1">
      <c r="A52" s="48"/>
      <c r="B52" s="1187" t="s">
        <v>19</v>
      </c>
      <c r="C52" s="1188"/>
      <c r="D52" s="66"/>
      <c r="E52" s="1189" t="s">
        <v>20</v>
      </c>
      <c r="F52" s="1189"/>
      <c r="G52" s="1189"/>
      <c r="H52" s="1189"/>
      <c r="I52" s="1189"/>
      <c r="J52" s="1190"/>
      <c r="K52" s="63">
        <v>3521</v>
      </c>
      <c r="L52" s="64">
        <v>3594</v>
      </c>
      <c r="M52" s="64">
        <v>3641</v>
      </c>
      <c r="N52" s="64">
        <v>3766</v>
      </c>
      <c r="O52" s="65">
        <v>3636</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48</v>
      </c>
      <c r="L53" s="69">
        <v>-85</v>
      </c>
      <c r="M53" s="69">
        <v>-124</v>
      </c>
      <c r="N53" s="69">
        <v>0</v>
      </c>
      <c r="O53" s="70">
        <v>1249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215" t="s">
        <v>24</v>
      </c>
      <c r="C41" s="1216"/>
      <c r="D41" s="81"/>
      <c r="E41" s="1217" t="s">
        <v>25</v>
      </c>
      <c r="F41" s="1217"/>
      <c r="G41" s="1217"/>
      <c r="H41" s="1218"/>
      <c r="I41" s="82">
        <v>22157</v>
      </c>
      <c r="J41" s="83">
        <v>19994</v>
      </c>
      <c r="K41" s="83">
        <v>20725</v>
      </c>
      <c r="L41" s="83">
        <v>19677</v>
      </c>
      <c r="M41" s="84">
        <v>19820</v>
      </c>
    </row>
    <row r="42" spans="2:13" ht="27.75" customHeight="1">
      <c r="B42" s="1205"/>
      <c r="C42" s="1206"/>
      <c r="D42" s="85"/>
      <c r="E42" s="1209" t="s">
        <v>26</v>
      </c>
      <c r="F42" s="1209"/>
      <c r="G42" s="1209"/>
      <c r="H42" s="1210"/>
      <c r="I42" s="86">
        <v>2828</v>
      </c>
      <c r="J42" s="87">
        <v>2754</v>
      </c>
      <c r="K42" s="87">
        <v>3381</v>
      </c>
      <c r="L42" s="87">
        <v>2662</v>
      </c>
      <c r="M42" s="88">
        <v>5142</v>
      </c>
    </row>
    <row r="43" spans="2:13" ht="27.75" customHeight="1">
      <c r="B43" s="1205"/>
      <c r="C43" s="1206"/>
      <c r="D43" s="85"/>
      <c r="E43" s="1209" t="s">
        <v>27</v>
      </c>
      <c r="F43" s="1209"/>
      <c r="G43" s="1209"/>
      <c r="H43" s="1210"/>
      <c r="I43" s="86" t="s">
        <v>473</v>
      </c>
      <c r="J43" s="87" t="s">
        <v>473</v>
      </c>
      <c r="K43" s="87" t="s">
        <v>473</v>
      </c>
      <c r="L43" s="87" t="s">
        <v>473</v>
      </c>
      <c r="M43" s="88" t="s">
        <v>473</v>
      </c>
    </row>
    <row r="44" spans="2:13" ht="27.75" customHeight="1">
      <c r="B44" s="1205"/>
      <c r="C44" s="1206"/>
      <c r="D44" s="85"/>
      <c r="E44" s="1209" t="s">
        <v>28</v>
      </c>
      <c r="F44" s="1209"/>
      <c r="G44" s="1209"/>
      <c r="H44" s="1210"/>
      <c r="I44" s="86">
        <v>750</v>
      </c>
      <c r="J44" s="87">
        <v>794</v>
      </c>
      <c r="K44" s="87">
        <v>751</v>
      </c>
      <c r="L44" s="87">
        <v>732</v>
      </c>
      <c r="M44" s="88">
        <v>765</v>
      </c>
    </row>
    <row r="45" spans="2:13" ht="27.75" customHeight="1">
      <c r="B45" s="1205"/>
      <c r="C45" s="1206"/>
      <c r="D45" s="85"/>
      <c r="E45" s="1209" t="s">
        <v>29</v>
      </c>
      <c r="F45" s="1209"/>
      <c r="G45" s="1209"/>
      <c r="H45" s="1210"/>
      <c r="I45" s="86">
        <v>12593</v>
      </c>
      <c r="J45" s="87">
        <v>11901</v>
      </c>
      <c r="K45" s="87">
        <v>10383</v>
      </c>
      <c r="L45" s="87">
        <v>10206</v>
      </c>
      <c r="M45" s="88">
        <v>8440</v>
      </c>
    </row>
    <row r="46" spans="2:13" ht="27.75" customHeight="1">
      <c r="B46" s="1205"/>
      <c r="C46" s="1206"/>
      <c r="D46" s="89"/>
      <c r="E46" s="1209" t="s">
        <v>30</v>
      </c>
      <c r="F46" s="1209"/>
      <c r="G46" s="1209"/>
      <c r="H46" s="1210"/>
      <c r="I46" s="86" t="s">
        <v>473</v>
      </c>
      <c r="J46" s="87" t="s">
        <v>473</v>
      </c>
      <c r="K46" s="87" t="s">
        <v>473</v>
      </c>
      <c r="L46" s="87" t="s">
        <v>473</v>
      </c>
      <c r="M46" s="88" t="s">
        <v>473</v>
      </c>
    </row>
    <row r="47" spans="2:13" ht="27.75" customHeight="1">
      <c r="B47" s="1205"/>
      <c r="C47" s="1206"/>
      <c r="D47" s="90"/>
      <c r="E47" s="1219" t="s">
        <v>31</v>
      </c>
      <c r="F47" s="1220"/>
      <c r="G47" s="1220"/>
      <c r="H47" s="1221"/>
      <c r="I47" s="86" t="s">
        <v>473</v>
      </c>
      <c r="J47" s="87" t="s">
        <v>473</v>
      </c>
      <c r="K47" s="87" t="s">
        <v>473</v>
      </c>
      <c r="L47" s="87" t="s">
        <v>473</v>
      </c>
      <c r="M47" s="88" t="s">
        <v>473</v>
      </c>
    </row>
    <row r="48" spans="2:13" ht="27.75" customHeight="1">
      <c r="B48" s="1205"/>
      <c r="C48" s="1206"/>
      <c r="D48" s="85"/>
      <c r="E48" s="1209" t="s">
        <v>32</v>
      </c>
      <c r="F48" s="1209"/>
      <c r="G48" s="1209"/>
      <c r="H48" s="1210"/>
      <c r="I48" s="86" t="s">
        <v>473</v>
      </c>
      <c r="J48" s="87" t="s">
        <v>473</v>
      </c>
      <c r="K48" s="87" t="s">
        <v>473</v>
      </c>
      <c r="L48" s="87" t="s">
        <v>473</v>
      </c>
      <c r="M48" s="88" t="s">
        <v>473</v>
      </c>
    </row>
    <row r="49" spans="2:13" ht="27.75" customHeight="1">
      <c r="B49" s="1207"/>
      <c r="C49" s="1208"/>
      <c r="D49" s="85"/>
      <c r="E49" s="1209" t="s">
        <v>33</v>
      </c>
      <c r="F49" s="1209"/>
      <c r="G49" s="1209"/>
      <c r="H49" s="1210"/>
      <c r="I49" s="86" t="s">
        <v>473</v>
      </c>
      <c r="J49" s="87" t="s">
        <v>473</v>
      </c>
      <c r="K49" s="87" t="s">
        <v>473</v>
      </c>
      <c r="L49" s="87" t="s">
        <v>473</v>
      </c>
      <c r="M49" s="88" t="s">
        <v>473</v>
      </c>
    </row>
    <row r="50" spans="2:13" ht="27.75" customHeight="1">
      <c r="B50" s="1203" t="s">
        <v>34</v>
      </c>
      <c r="C50" s="1204"/>
      <c r="D50" s="91"/>
      <c r="E50" s="1209" t="s">
        <v>35</v>
      </c>
      <c r="F50" s="1209"/>
      <c r="G50" s="1209"/>
      <c r="H50" s="1210"/>
      <c r="I50" s="86">
        <v>25393</v>
      </c>
      <c r="J50" s="87">
        <v>25052</v>
      </c>
      <c r="K50" s="87">
        <v>25682</v>
      </c>
      <c r="L50" s="87">
        <v>27962</v>
      </c>
      <c r="M50" s="88">
        <v>32729</v>
      </c>
    </row>
    <row r="51" spans="2:13" ht="27.75" customHeight="1">
      <c r="B51" s="1205"/>
      <c r="C51" s="1206"/>
      <c r="D51" s="85"/>
      <c r="E51" s="1209" t="s">
        <v>36</v>
      </c>
      <c r="F51" s="1209"/>
      <c r="G51" s="1209"/>
      <c r="H51" s="1210"/>
      <c r="I51" s="86">
        <v>1937</v>
      </c>
      <c r="J51" s="87">
        <v>2329</v>
      </c>
      <c r="K51" s="87">
        <v>2213</v>
      </c>
      <c r="L51" s="87">
        <v>2085</v>
      </c>
      <c r="M51" s="88">
        <v>1785</v>
      </c>
    </row>
    <row r="52" spans="2:13" ht="27.75" customHeight="1">
      <c r="B52" s="1207"/>
      <c r="C52" s="1208"/>
      <c r="D52" s="85"/>
      <c r="E52" s="1209" t="s">
        <v>37</v>
      </c>
      <c r="F52" s="1209"/>
      <c r="G52" s="1209"/>
      <c r="H52" s="1210"/>
      <c r="I52" s="86">
        <v>48264</v>
      </c>
      <c r="J52" s="87">
        <v>44704</v>
      </c>
      <c r="K52" s="87">
        <v>43001</v>
      </c>
      <c r="L52" s="87">
        <v>40037</v>
      </c>
      <c r="M52" s="88">
        <v>37087</v>
      </c>
    </row>
    <row r="53" spans="2:13" ht="27.75" customHeight="1" thickBot="1">
      <c r="B53" s="1211" t="s">
        <v>21</v>
      </c>
      <c r="C53" s="1212"/>
      <c r="D53" s="92"/>
      <c r="E53" s="1213" t="s">
        <v>38</v>
      </c>
      <c r="F53" s="1213"/>
      <c r="G53" s="1213"/>
      <c r="H53" s="1214"/>
      <c r="I53" s="93">
        <v>-37267</v>
      </c>
      <c r="J53" s="94">
        <v>-36642</v>
      </c>
      <c r="K53" s="94">
        <v>-35656</v>
      </c>
      <c r="L53" s="94">
        <v>-36809</v>
      </c>
      <c r="M53" s="95">
        <v>-37434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7" zoomScaleNormal="100" zoomScaleSheetLayoutView="55" workbookViewId="0">
      <selection activeCell="H34" sqref="A34:XFD34"/>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542</v>
      </c>
      <c r="C41" s="248"/>
      <c r="D41" s="248"/>
      <c r="E41" s="248"/>
      <c r="F41" s="248"/>
      <c r="G41" s="248"/>
      <c r="H41" s="248"/>
      <c r="I41" s="248"/>
      <c r="J41" s="248"/>
      <c r="K41" s="248"/>
      <c r="L41" s="248"/>
      <c r="M41" s="248"/>
      <c r="N41" s="248"/>
      <c r="O41" s="248"/>
      <c r="P41" s="249"/>
    </row>
    <row r="42" spans="2:17">
      <c r="B42" s="250"/>
      <c r="C42" s="246"/>
      <c r="D42" s="246"/>
      <c r="E42" s="246"/>
      <c r="F42" s="246"/>
      <c r="G42" s="353" t="s">
        <v>543</v>
      </c>
      <c r="I42" s="354"/>
      <c r="J42" s="354"/>
      <c r="K42" s="354"/>
      <c r="L42" s="246"/>
      <c r="M42" s="246"/>
      <c r="N42" s="246"/>
      <c r="O42" s="246"/>
    </row>
    <row r="43" spans="2:17">
      <c r="B43" s="250"/>
      <c r="C43" s="246"/>
      <c r="D43" s="246"/>
      <c r="E43" s="246"/>
      <c r="F43" s="246"/>
      <c r="G43" s="1234" t="s">
        <v>544</v>
      </c>
      <c r="H43" s="1235"/>
      <c r="I43" s="1235"/>
      <c r="J43" s="1235"/>
      <c r="K43" s="1235"/>
      <c r="L43" s="1235"/>
      <c r="M43" s="1235"/>
      <c r="N43" s="1235"/>
      <c r="O43" s="1236"/>
    </row>
    <row r="44" spans="2:17">
      <c r="B44" s="250"/>
      <c r="C44" s="246"/>
      <c r="D44" s="246"/>
      <c r="E44" s="246"/>
      <c r="F44" s="246"/>
      <c r="G44" s="1237"/>
      <c r="H44" s="1238"/>
      <c r="I44" s="1238"/>
      <c r="J44" s="1238"/>
      <c r="K44" s="1238"/>
      <c r="L44" s="1238"/>
      <c r="M44" s="1238"/>
      <c r="N44" s="1238"/>
      <c r="O44" s="1239"/>
    </row>
    <row r="45" spans="2:17">
      <c r="B45" s="250"/>
      <c r="C45" s="246"/>
      <c r="D45" s="246"/>
      <c r="E45" s="246"/>
      <c r="F45" s="246"/>
      <c r="G45" s="1237"/>
      <c r="H45" s="1238"/>
      <c r="I45" s="1238"/>
      <c r="J45" s="1238"/>
      <c r="K45" s="1238"/>
      <c r="L45" s="1238"/>
      <c r="M45" s="1238"/>
      <c r="N45" s="1238"/>
      <c r="O45" s="1239"/>
    </row>
    <row r="46" spans="2:17">
      <c r="B46" s="250"/>
      <c r="C46" s="246"/>
      <c r="D46" s="246"/>
      <c r="E46" s="246"/>
      <c r="F46" s="246"/>
      <c r="G46" s="1237"/>
      <c r="H46" s="1238"/>
      <c r="I46" s="1238"/>
      <c r="J46" s="1238"/>
      <c r="K46" s="1238"/>
      <c r="L46" s="1238"/>
      <c r="M46" s="1238"/>
      <c r="N46" s="1238"/>
      <c r="O46" s="1239"/>
    </row>
    <row r="47" spans="2:17">
      <c r="B47" s="250"/>
      <c r="C47" s="246"/>
      <c r="D47" s="246"/>
      <c r="E47" s="246"/>
      <c r="F47" s="246"/>
      <c r="G47" s="1240"/>
      <c r="H47" s="1241"/>
      <c r="I47" s="1241"/>
      <c r="J47" s="1241"/>
      <c r="K47" s="1241"/>
      <c r="L47" s="1241"/>
      <c r="M47" s="1241"/>
      <c r="N47" s="1241"/>
      <c r="O47" s="1242"/>
    </row>
    <row r="48" spans="2:17">
      <c r="B48" s="250"/>
      <c r="C48" s="246"/>
      <c r="D48" s="246"/>
      <c r="E48" s="246"/>
      <c r="F48" s="246"/>
      <c r="G48" s="246"/>
      <c r="H48" s="355"/>
      <c r="I48" s="355"/>
      <c r="J48" s="355"/>
    </row>
    <row r="49" spans="1:17">
      <c r="B49" s="250"/>
      <c r="C49" s="246"/>
      <c r="D49" s="246"/>
      <c r="E49" s="246"/>
      <c r="F49" s="246"/>
      <c r="G49" s="245" t="s">
        <v>545</v>
      </c>
    </row>
    <row r="50" spans="1:17">
      <c r="B50" s="250"/>
      <c r="C50" s="246"/>
      <c r="D50" s="246"/>
      <c r="E50" s="246"/>
      <c r="F50" s="246"/>
      <c r="G50" s="1243"/>
      <c r="H50" s="1244"/>
      <c r="I50" s="1244"/>
      <c r="J50" s="1245"/>
      <c r="K50" s="356" t="s">
        <v>513</v>
      </c>
      <c r="L50" s="356" t="s">
        <v>514</v>
      </c>
      <c r="M50" s="356" t="s">
        <v>515</v>
      </c>
      <c r="N50" s="356" t="s">
        <v>516</v>
      </c>
      <c r="O50" s="356" t="s">
        <v>517</v>
      </c>
    </row>
    <row r="51" spans="1:17">
      <c r="B51" s="250"/>
      <c r="C51" s="246"/>
      <c r="D51" s="246"/>
      <c r="E51" s="246"/>
      <c r="F51" s="246"/>
      <c r="G51" s="1246" t="s">
        <v>546</v>
      </c>
      <c r="H51" s="1247"/>
      <c r="I51" s="1252" t="s">
        <v>547</v>
      </c>
      <c r="J51" s="1252"/>
      <c r="K51" s="1256"/>
      <c r="L51" s="1256"/>
      <c r="M51" s="1256"/>
      <c r="N51" s="1256"/>
      <c r="O51" s="1256"/>
    </row>
    <row r="52" spans="1:17">
      <c r="B52" s="250"/>
      <c r="C52" s="246"/>
      <c r="D52" s="246"/>
      <c r="E52" s="246"/>
      <c r="F52" s="246"/>
      <c r="G52" s="1248"/>
      <c r="H52" s="1249"/>
      <c r="I52" s="1253"/>
      <c r="J52" s="1253"/>
      <c r="K52" s="1222"/>
      <c r="L52" s="1222"/>
      <c r="M52" s="1222"/>
      <c r="N52" s="1222"/>
      <c r="O52" s="1222"/>
    </row>
    <row r="53" spans="1:17">
      <c r="A53" s="357"/>
      <c r="B53" s="250"/>
      <c r="C53" s="246"/>
      <c r="D53" s="246"/>
      <c r="E53" s="246"/>
      <c r="F53" s="246"/>
      <c r="G53" s="1248"/>
      <c r="H53" s="1249"/>
      <c r="I53" s="1232" t="s">
        <v>548</v>
      </c>
      <c r="J53" s="1232"/>
      <c r="K53" s="1257"/>
      <c r="L53" s="1257"/>
      <c r="M53" s="1257"/>
      <c r="N53" s="1257"/>
      <c r="O53" s="1257"/>
    </row>
    <row r="54" spans="1:17">
      <c r="A54" s="357"/>
      <c r="B54" s="250"/>
      <c r="C54" s="246"/>
      <c r="D54" s="246"/>
      <c r="E54" s="246"/>
      <c r="F54" s="246"/>
      <c r="G54" s="1250"/>
      <c r="H54" s="1251"/>
      <c r="I54" s="1232"/>
      <c r="J54" s="1232"/>
      <c r="K54" s="1255"/>
      <c r="L54" s="1255"/>
      <c r="M54" s="1255"/>
      <c r="N54" s="1255"/>
      <c r="O54" s="1255"/>
    </row>
    <row r="55" spans="1:17">
      <c r="A55" s="357"/>
      <c r="B55" s="250"/>
      <c r="C55" s="246"/>
      <c r="D55" s="246"/>
      <c r="E55" s="246"/>
      <c r="F55" s="246"/>
      <c r="G55" s="1226" t="s">
        <v>549</v>
      </c>
      <c r="H55" s="1227"/>
      <c r="I55" s="1232" t="s">
        <v>547</v>
      </c>
      <c r="J55" s="1232"/>
      <c r="K55" s="1256"/>
      <c r="L55" s="1256"/>
      <c r="M55" s="1256"/>
      <c r="N55" s="1256"/>
      <c r="O55" s="1256"/>
    </row>
    <row r="56" spans="1:17">
      <c r="A56" s="357"/>
      <c r="B56" s="250"/>
      <c r="C56" s="246"/>
      <c r="D56" s="246"/>
      <c r="E56" s="246"/>
      <c r="F56" s="246"/>
      <c r="G56" s="1228"/>
      <c r="H56" s="1229"/>
      <c r="I56" s="1232"/>
      <c r="J56" s="1232"/>
      <c r="K56" s="1222"/>
      <c r="L56" s="1222"/>
      <c r="M56" s="1222"/>
      <c r="N56" s="1222"/>
      <c r="O56" s="1222"/>
    </row>
    <row r="57" spans="1:17" s="357" customFormat="1">
      <c r="B57" s="358"/>
      <c r="C57" s="354"/>
      <c r="D57" s="354"/>
      <c r="E57" s="354"/>
      <c r="F57" s="354"/>
      <c r="G57" s="1228"/>
      <c r="H57" s="1229"/>
      <c r="I57" s="1224" t="s">
        <v>548</v>
      </c>
      <c r="J57" s="1224"/>
      <c r="K57" s="1257"/>
      <c r="L57" s="1257"/>
      <c r="M57" s="1257"/>
      <c r="N57" s="1257"/>
      <c r="O57" s="1257"/>
      <c r="P57" s="359"/>
      <c r="Q57" s="358"/>
    </row>
    <row r="58" spans="1:17" s="357" customFormat="1">
      <c r="A58" s="245"/>
      <c r="B58" s="358"/>
      <c r="C58" s="354"/>
      <c r="D58" s="354"/>
      <c r="E58" s="354"/>
      <c r="F58" s="354"/>
      <c r="G58" s="1230"/>
      <c r="H58" s="1231"/>
      <c r="I58" s="1224"/>
      <c r="J58" s="1224"/>
      <c r="K58" s="1255"/>
      <c r="L58" s="1255"/>
      <c r="M58" s="1255"/>
      <c r="N58" s="1255"/>
      <c r="O58" s="125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550</v>
      </c>
      <c r="C63" s="246"/>
      <c r="D63" s="246"/>
      <c r="E63" s="246"/>
      <c r="F63" s="246"/>
      <c r="G63" s="246"/>
      <c r="H63" s="246"/>
      <c r="I63" s="246"/>
      <c r="J63" s="246"/>
      <c r="K63" s="246"/>
      <c r="L63" s="246"/>
      <c r="M63" s="246"/>
      <c r="N63" s="246"/>
      <c r="O63" s="246"/>
    </row>
    <row r="64" spans="1:17">
      <c r="B64" s="250"/>
      <c r="C64" s="246"/>
      <c r="D64" s="246"/>
      <c r="E64" s="246"/>
      <c r="F64" s="246"/>
      <c r="G64" s="353" t="s">
        <v>543</v>
      </c>
      <c r="I64" s="354"/>
      <c r="J64" s="354"/>
      <c r="K64" s="354"/>
      <c r="L64" s="246"/>
      <c r="M64" s="246"/>
      <c r="N64" s="246"/>
      <c r="O64" s="246"/>
    </row>
    <row r="65" spans="2:30">
      <c r="B65" s="250"/>
      <c r="C65" s="246"/>
      <c r="D65" s="246"/>
      <c r="E65" s="246"/>
      <c r="F65" s="246"/>
      <c r="G65" s="1234" t="s">
        <v>551</v>
      </c>
      <c r="H65" s="1235"/>
      <c r="I65" s="1235"/>
      <c r="J65" s="1235"/>
      <c r="K65" s="1235"/>
      <c r="L65" s="1235"/>
      <c r="M65" s="1235"/>
      <c r="N65" s="1235"/>
      <c r="O65" s="1236"/>
    </row>
    <row r="66" spans="2:30">
      <c r="B66" s="250"/>
      <c r="C66" s="246"/>
      <c r="D66" s="246"/>
      <c r="E66" s="246"/>
      <c r="F66" s="246"/>
      <c r="G66" s="1237"/>
      <c r="H66" s="1238"/>
      <c r="I66" s="1238"/>
      <c r="J66" s="1238"/>
      <c r="K66" s="1238"/>
      <c r="L66" s="1238"/>
      <c r="M66" s="1238"/>
      <c r="N66" s="1238"/>
      <c r="O66" s="1239"/>
    </row>
    <row r="67" spans="2:30">
      <c r="B67" s="250"/>
      <c r="C67" s="246"/>
      <c r="D67" s="246"/>
      <c r="E67" s="246"/>
      <c r="F67" s="246"/>
      <c r="G67" s="1237"/>
      <c r="H67" s="1238"/>
      <c r="I67" s="1238"/>
      <c r="J67" s="1238"/>
      <c r="K67" s="1238"/>
      <c r="L67" s="1238"/>
      <c r="M67" s="1238"/>
      <c r="N67" s="1238"/>
      <c r="O67" s="1239"/>
    </row>
    <row r="68" spans="2:30">
      <c r="B68" s="250"/>
      <c r="C68" s="246"/>
      <c r="D68" s="246"/>
      <c r="E68" s="246"/>
      <c r="F68" s="246"/>
      <c r="G68" s="1237"/>
      <c r="H68" s="1238"/>
      <c r="I68" s="1238"/>
      <c r="J68" s="1238"/>
      <c r="K68" s="1238"/>
      <c r="L68" s="1238"/>
      <c r="M68" s="1238"/>
      <c r="N68" s="1238"/>
      <c r="O68" s="1239"/>
    </row>
    <row r="69" spans="2:30">
      <c r="B69" s="250"/>
      <c r="C69" s="246"/>
      <c r="D69" s="246"/>
      <c r="E69" s="246"/>
      <c r="F69" s="246"/>
      <c r="G69" s="1240"/>
      <c r="H69" s="1241"/>
      <c r="I69" s="1241"/>
      <c r="J69" s="1241"/>
      <c r="K69" s="1241"/>
      <c r="L69" s="1241"/>
      <c r="M69" s="1241"/>
      <c r="N69" s="1241"/>
      <c r="O69" s="124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552</v>
      </c>
      <c r="I71" s="370"/>
      <c r="J71" s="366"/>
      <c r="K71" s="366"/>
      <c r="L71" s="367"/>
      <c r="M71" s="366"/>
      <c r="N71" s="367"/>
      <c r="O71" s="368"/>
    </row>
    <row r="72" spans="2:30">
      <c r="B72" s="250"/>
      <c r="C72" s="246"/>
      <c r="D72" s="246"/>
      <c r="E72" s="246"/>
      <c r="F72" s="246"/>
      <c r="G72" s="1243"/>
      <c r="H72" s="1244"/>
      <c r="I72" s="1244"/>
      <c r="J72" s="1245"/>
      <c r="K72" s="356" t="s">
        <v>513</v>
      </c>
      <c r="L72" s="356" t="s">
        <v>514</v>
      </c>
      <c r="M72" s="356" t="s">
        <v>515</v>
      </c>
      <c r="N72" s="356" t="s">
        <v>516</v>
      </c>
      <c r="O72" s="356" t="s">
        <v>517</v>
      </c>
    </row>
    <row r="73" spans="2:30">
      <c r="B73" s="250"/>
      <c r="C73" s="246"/>
      <c r="D73" s="246"/>
      <c r="E73" s="246"/>
      <c r="F73" s="246"/>
      <c r="G73" s="1246" t="s">
        <v>546</v>
      </c>
      <c r="H73" s="1247"/>
      <c r="I73" s="1252" t="s">
        <v>547</v>
      </c>
      <c r="J73" s="1252"/>
      <c r="K73" s="1233"/>
      <c r="L73" s="1233"/>
      <c r="M73" s="1222"/>
      <c r="N73" s="1222"/>
      <c r="O73" s="1222"/>
      <c r="S73" s="245">
        <v>9.9</v>
      </c>
    </row>
    <row r="74" spans="2:30">
      <c r="B74" s="250"/>
      <c r="C74" s="246"/>
      <c r="D74" s="246"/>
      <c r="E74" s="246"/>
      <c r="F74" s="246"/>
      <c r="G74" s="1248"/>
      <c r="H74" s="1249"/>
      <c r="I74" s="1253"/>
      <c r="J74" s="1253"/>
      <c r="K74" s="1233"/>
      <c r="L74" s="1233"/>
      <c r="M74" s="1222"/>
      <c r="N74" s="1222"/>
      <c r="O74" s="1222"/>
    </row>
    <row r="75" spans="2:30">
      <c r="B75" s="250"/>
      <c r="C75" s="246"/>
      <c r="D75" s="246"/>
      <c r="E75" s="246"/>
      <c r="F75" s="246"/>
      <c r="G75" s="1248"/>
      <c r="H75" s="1249"/>
      <c r="I75" s="1232" t="s">
        <v>553</v>
      </c>
      <c r="J75" s="1232"/>
      <c r="K75" s="1254">
        <v>0.8</v>
      </c>
      <c r="L75" s="1254">
        <v>0.1</v>
      </c>
      <c r="M75" s="1254">
        <v>-0.1</v>
      </c>
      <c r="N75" s="1254">
        <v>-0.1</v>
      </c>
      <c r="O75" s="1254">
        <v>0.6</v>
      </c>
      <c r="U75" s="245">
        <v>81.2</v>
      </c>
      <c r="W75" s="245">
        <v>87.2</v>
      </c>
      <c r="Y75" s="245">
        <v>99.8</v>
      </c>
      <c r="AA75" s="245">
        <v>109.5</v>
      </c>
      <c r="AC75" s="245">
        <v>115.2</v>
      </c>
    </row>
    <row r="76" spans="2:30">
      <c r="B76" s="250"/>
      <c r="C76" s="246"/>
      <c r="D76" s="246"/>
      <c r="E76" s="246"/>
      <c r="F76" s="246"/>
      <c r="G76" s="1250"/>
      <c r="H76" s="1251"/>
      <c r="I76" s="1232"/>
      <c r="J76" s="1232"/>
      <c r="K76" s="1255"/>
      <c r="L76" s="1255"/>
      <c r="M76" s="1255"/>
      <c r="N76" s="1255"/>
      <c r="O76" s="1255"/>
    </row>
    <row r="77" spans="2:30">
      <c r="B77" s="250"/>
      <c r="C77" s="246"/>
      <c r="D77" s="246"/>
      <c r="E77" s="246"/>
      <c r="F77" s="246"/>
      <c r="G77" s="1226" t="s">
        <v>549</v>
      </c>
      <c r="H77" s="1227"/>
      <c r="I77" s="1232" t="s">
        <v>547</v>
      </c>
      <c r="J77" s="1232"/>
      <c r="K77" s="1233">
        <v>0</v>
      </c>
      <c r="L77" s="1233">
        <v>0</v>
      </c>
      <c r="M77" s="1222">
        <v>0</v>
      </c>
      <c r="N77" s="1222">
        <v>0</v>
      </c>
      <c r="O77" s="1222">
        <v>0</v>
      </c>
      <c r="R77" s="245">
        <v>12.3</v>
      </c>
      <c r="T77" s="245">
        <v>11.1</v>
      </c>
    </row>
    <row r="78" spans="2:30">
      <c r="B78" s="250"/>
      <c r="C78" s="246"/>
      <c r="D78" s="246"/>
      <c r="E78" s="246"/>
      <c r="F78" s="246"/>
      <c r="G78" s="1228"/>
      <c r="H78" s="1229"/>
      <c r="I78" s="1232"/>
      <c r="J78" s="1232"/>
      <c r="K78" s="1233"/>
      <c r="L78" s="1233"/>
      <c r="M78" s="1222"/>
      <c r="N78" s="1222"/>
      <c r="O78" s="1222"/>
    </row>
    <row r="79" spans="2:30">
      <c r="B79" s="250"/>
      <c r="C79" s="246"/>
      <c r="D79" s="246"/>
      <c r="E79" s="246"/>
      <c r="F79" s="246"/>
      <c r="G79" s="1228"/>
      <c r="H79" s="1229"/>
      <c r="I79" s="1223" t="s">
        <v>553</v>
      </c>
      <c r="J79" s="1224"/>
      <c r="K79" s="1225">
        <v>-0.7</v>
      </c>
      <c r="L79" s="1225">
        <v>-1.3</v>
      </c>
      <c r="M79" s="1225">
        <v>-1.8</v>
      </c>
      <c r="N79" s="1225">
        <v>-2.2999999999999998</v>
      </c>
      <c r="O79" s="1225">
        <v>-2.8</v>
      </c>
      <c r="V79" s="245">
        <v>53.5</v>
      </c>
      <c r="X79" s="245">
        <v>48.2</v>
      </c>
      <c r="Z79" s="245">
        <v>34.200000000000003</v>
      </c>
      <c r="AB79" s="245">
        <v>30.3</v>
      </c>
      <c r="AD79" s="245">
        <v>28.9</v>
      </c>
    </row>
    <row r="80" spans="2:30">
      <c r="B80" s="250"/>
      <c r="C80" s="246"/>
      <c r="D80" s="246"/>
      <c r="E80" s="246"/>
      <c r="F80" s="246"/>
      <c r="G80" s="1230"/>
      <c r="H80" s="1231"/>
      <c r="I80" s="1224"/>
      <c r="J80" s="1224"/>
      <c r="K80" s="1225"/>
      <c r="L80" s="1225"/>
      <c r="M80" s="1225"/>
      <c r="N80" s="1225"/>
      <c r="O80" s="122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512</v>
      </c>
      <c r="G2" s="113"/>
      <c r="H2" s="114"/>
    </row>
    <row r="3" spans="1:8">
      <c r="A3" s="110" t="s">
        <v>505</v>
      </c>
      <c r="B3" s="115"/>
      <c r="C3" s="116"/>
      <c r="D3" s="117">
        <v>37377</v>
      </c>
      <c r="E3" s="118"/>
      <c r="F3" s="119">
        <v>37665</v>
      </c>
      <c r="G3" s="120"/>
      <c r="H3" s="121"/>
    </row>
    <row r="4" spans="1:8">
      <c r="A4" s="122"/>
      <c r="B4" s="123"/>
      <c r="C4" s="124"/>
      <c r="D4" s="125">
        <v>29700</v>
      </c>
      <c r="E4" s="126"/>
      <c r="F4" s="127">
        <v>25730</v>
      </c>
      <c r="G4" s="128"/>
      <c r="H4" s="129"/>
    </row>
    <row r="5" spans="1:8">
      <c r="A5" s="110" t="s">
        <v>507</v>
      </c>
      <c r="B5" s="115"/>
      <c r="C5" s="116"/>
      <c r="D5" s="117">
        <v>32177</v>
      </c>
      <c r="E5" s="118"/>
      <c r="F5" s="119">
        <v>36861</v>
      </c>
      <c r="G5" s="120"/>
      <c r="H5" s="121"/>
    </row>
    <row r="6" spans="1:8">
      <c r="A6" s="122"/>
      <c r="B6" s="123"/>
      <c r="C6" s="124"/>
      <c r="D6" s="125">
        <v>16574</v>
      </c>
      <c r="E6" s="126"/>
      <c r="F6" s="127">
        <v>23990</v>
      </c>
      <c r="G6" s="128"/>
      <c r="H6" s="129"/>
    </row>
    <row r="7" spans="1:8">
      <c r="A7" s="110" t="s">
        <v>508</v>
      </c>
      <c r="B7" s="115"/>
      <c r="C7" s="116"/>
      <c r="D7" s="117">
        <v>43102</v>
      </c>
      <c r="E7" s="118"/>
      <c r="F7" s="119">
        <v>47064</v>
      </c>
      <c r="G7" s="120"/>
      <c r="H7" s="121"/>
    </row>
    <row r="8" spans="1:8">
      <c r="A8" s="122"/>
      <c r="B8" s="123"/>
      <c r="C8" s="124"/>
      <c r="D8" s="125">
        <v>31791</v>
      </c>
      <c r="E8" s="126"/>
      <c r="F8" s="127">
        <v>32508</v>
      </c>
      <c r="G8" s="128"/>
      <c r="H8" s="129"/>
    </row>
    <row r="9" spans="1:8">
      <c r="A9" s="110" t="s">
        <v>509</v>
      </c>
      <c r="B9" s="115"/>
      <c r="C9" s="116"/>
      <c r="D9" s="117">
        <v>40266</v>
      </c>
      <c r="E9" s="118"/>
      <c r="F9" s="119">
        <v>43773</v>
      </c>
      <c r="G9" s="120"/>
      <c r="H9" s="121"/>
    </row>
    <row r="10" spans="1:8">
      <c r="A10" s="122"/>
      <c r="B10" s="123"/>
      <c r="C10" s="124"/>
      <c r="D10" s="125">
        <v>27928</v>
      </c>
      <c r="E10" s="126"/>
      <c r="F10" s="127">
        <v>30346</v>
      </c>
      <c r="G10" s="128"/>
      <c r="H10" s="129"/>
    </row>
    <row r="11" spans="1:8">
      <c r="A11" s="110" t="s">
        <v>510</v>
      </c>
      <c r="B11" s="115"/>
      <c r="C11" s="116"/>
      <c r="D11" s="117">
        <v>58950</v>
      </c>
      <c r="E11" s="118"/>
      <c r="F11" s="119">
        <v>51565</v>
      </c>
      <c r="G11" s="120"/>
      <c r="H11" s="121"/>
    </row>
    <row r="12" spans="1:8">
      <c r="A12" s="122"/>
      <c r="B12" s="123"/>
      <c r="C12" s="130"/>
      <c r="D12" s="125">
        <v>34481</v>
      </c>
      <c r="E12" s="126"/>
      <c r="F12" s="127">
        <v>35359</v>
      </c>
      <c r="G12" s="128"/>
      <c r="H12" s="129"/>
    </row>
    <row r="13" spans="1:8">
      <c r="A13" s="110"/>
      <c r="B13" s="115"/>
      <c r="C13" s="131"/>
      <c r="D13" s="132">
        <v>42374</v>
      </c>
      <c r="E13" s="133"/>
      <c r="F13" s="134">
        <v>43386</v>
      </c>
      <c r="G13" s="135"/>
      <c r="H13" s="121"/>
    </row>
    <row r="14" spans="1:8">
      <c r="A14" s="122"/>
      <c r="B14" s="123"/>
      <c r="C14" s="124"/>
      <c r="D14" s="125">
        <v>28095</v>
      </c>
      <c r="E14" s="126"/>
      <c r="F14" s="127">
        <v>29587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3.89</v>
      </c>
      <c r="C19" s="136">
        <f>ROUND(VALUE(SUBSTITUTE(実質収支比率等に係る経年分析!G$48,"▲","-")),2)</f>
        <v>4.46</v>
      </c>
      <c r="D19" s="136">
        <f>ROUND(VALUE(SUBSTITUTE(実質収支比率等に係る経年分析!H$48,"▲","-")),2)</f>
        <v>5.58</v>
      </c>
      <c r="E19" s="136">
        <f>ROUND(VALUE(SUBSTITUTE(実質収支比率等に係る経年分析!I$48,"▲","-")),2)</f>
        <v>7.9</v>
      </c>
      <c r="F19" s="136">
        <f>ROUND(VALUE(SUBSTITUTE(実質収支比率等に係る経年分析!J$48,"▲","-")),2)</f>
        <v>4.2</v>
      </c>
    </row>
    <row r="20" spans="1:11">
      <c r="A20" s="136" t="s">
        <v>43</v>
      </c>
      <c r="B20" s="136">
        <f>ROUND(VALUE(SUBSTITUTE(実質収支比率等に係る経年分析!F$47,"▲","-")),2)</f>
        <v>23.68</v>
      </c>
      <c r="C20" s="136">
        <f>ROUND(VALUE(SUBSTITUTE(実質収支比率等に係る経年分析!G$47,"▲","-")),2)</f>
        <v>24.78</v>
      </c>
      <c r="D20" s="136">
        <f>ROUND(VALUE(SUBSTITUTE(実質収支比率等に係る経年分析!H$47,"▲","-")),2)</f>
        <v>26.39</v>
      </c>
      <c r="E20" s="136">
        <f>ROUND(VALUE(SUBSTITUTE(実質収支比率等に係る経年分析!I$47,"▲","-")),2)</f>
        <v>26.34</v>
      </c>
      <c r="F20" s="136">
        <f>ROUND(VALUE(SUBSTITUTE(実質収支比率等に係る経年分析!J$47,"▲","-")),2)</f>
        <v>28.44</v>
      </c>
    </row>
    <row r="21" spans="1:11">
      <c r="A21" s="136" t="s">
        <v>44</v>
      </c>
      <c r="B21" s="136">
        <f>IF(ISNUMBER(VALUE(SUBSTITUTE(実質収支比率等に係る経年分析!F$49,"▲","-"))),ROUND(VALUE(SUBSTITUTE(実質収支比率等に係る経年分析!F$49,"▲","-")),2),NA())</f>
        <v>3.5</v>
      </c>
      <c r="C21" s="136">
        <f>IF(ISNUMBER(VALUE(SUBSTITUTE(実質収支比率等に係る経年分析!G$49,"▲","-"))),ROUND(VALUE(SUBSTITUTE(実質収支比率等に係る経年分析!G$49,"▲","-")),2),NA())</f>
        <v>2.14</v>
      </c>
      <c r="D21" s="136">
        <f>IF(ISNUMBER(VALUE(SUBSTITUTE(実質収支比率等に係る経年分析!H$49,"▲","-"))),ROUND(VALUE(SUBSTITUTE(実質収支比率等に係る経年分析!H$49,"▲","-")),2),NA())</f>
        <v>3.4</v>
      </c>
      <c r="E21" s="136">
        <f>IF(ISNUMBER(VALUE(SUBSTITUTE(実質収支比率等に係る経年分析!I$49,"▲","-"))),ROUND(VALUE(SUBSTITUTE(実質収支比率等に係る経年分析!I$49,"▲","-")),2),NA())</f>
        <v>4.76</v>
      </c>
      <c r="F21" s="136">
        <f>IF(ISNUMBER(VALUE(SUBSTITUTE(実質収支比率等に係る経年分析!J$49,"▲","-"))),ROUND(VALUE(SUBSTITUTE(実質収支比率等に係る経年分析!J$49,"▲","-")),2),NA())</f>
        <v>-1.47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v>
      </c>
    </row>
    <row r="35" spans="1:16">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0.62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3521</v>
      </c>
      <c r="E42" s="138"/>
      <c r="F42" s="138"/>
      <c r="G42" s="138">
        <f>'実質公債費比率（分子）の構造'!L$52</f>
        <v>3594</v>
      </c>
      <c r="H42" s="138"/>
      <c r="I42" s="138"/>
      <c r="J42" s="138">
        <f>'実質公債費比率（分子）の構造'!M$52</f>
        <v>3641</v>
      </c>
      <c r="K42" s="138"/>
      <c r="L42" s="138"/>
      <c r="M42" s="138">
        <f>'実質公債費比率（分子）の構造'!N$52</f>
        <v>3766</v>
      </c>
      <c r="N42" s="138"/>
      <c r="O42" s="138"/>
      <c r="P42" s="138">
        <f>'実質公債費比率（分子）の構造'!O$52</f>
        <v>3636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321</v>
      </c>
      <c r="C44" s="138"/>
      <c r="D44" s="138"/>
      <c r="E44" s="138">
        <f>'実質公債費比率（分子）の構造'!L$50</f>
        <v>502</v>
      </c>
      <c r="F44" s="138"/>
      <c r="G44" s="138"/>
      <c r="H44" s="138">
        <f>'実質公債費比率（分子）の構造'!M$50</f>
        <v>964</v>
      </c>
      <c r="I44" s="138"/>
      <c r="J44" s="138"/>
      <c r="K44" s="138">
        <f>'実質公債費比率（分子）の構造'!N$50</f>
        <v>1446</v>
      </c>
      <c r="L44" s="138"/>
      <c r="M44" s="138"/>
      <c r="N44" s="138">
        <f>'実質公債費比率（分子）の構造'!O$50</f>
        <v>2719</v>
      </c>
      <c r="O44" s="138"/>
      <c r="P44" s="138"/>
    </row>
    <row r="45" spans="1:16">
      <c r="A45" s="138" t="s">
        <v>54</v>
      </c>
      <c r="B45" s="138">
        <f>'実質公債費比率（分子）の構造'!K$49</f>
        <v>195</v>
      </c>
      <c r="C45" s="138"/>
      <c r="D45" s="138"/>
      <c r="E45" s="138">
        <f>'実質公債費比率（分子）の構造'!L$49</f>
        <v>151</v>
      </c>
      <c r="F45" s="138"/>
      <c r="G45" s="138"/>
      <c r="H45" s="138">
        <f>'実質公債費比率（分子）の構造'!M$49</f>
        <v>124</v>
      </c>
      <c r="I45" s="138"/>
      <c r="J45" s="138"/>
      <c r="K45" s="138">
        <f>'実質公債費比率（分子）の構造'!N$49</f>
        <v>120</v>
      </c>
      <c r="L45" s="138"/>
      <c r="M45" s="138"/>
      <c r="N45" s="138">
        <f>'実質公債費比率（分子）の構造'!O$49</f>
        <v>74</v>
      </c>
      <c r="O45" s="138"/>
      <c r="P45" s="138"/>
    </row>
    <row r="46" spans="1:16">
      <c r="A46" s="138" t="s">
        <v>55</v>
      </c>
      <c r="B46" s="138">
        <f>'実質公債費比率（分子）の構造'!K$48</f>
        <v>9</v>
      </c>
      <c r="C46" s="138"/>
      <c r="D46" s="138"/>
      <c r="E46" s="138">
        <f>'実質公債費比率（分子）の構造'!L$48</f>
        <v>9</v>
      </c>
      <c r="F46" s="138"/>
      <c r="G46" s="138"/>
      <c r="H46" s="138">
        <f>'実質公債費比率（分子）の構造'!M$48</f>
        <v>9</v>
      </c>
      <c r="I46" s="138"/>
      <c r="J46" s="138"/>
      <c r="K46" s="138" t="str">
        <f>'実質公債費比率（分子）の構造'!N$48</f>
        <v>-</v>
      </c>
      <c r="L46" s="138"/>
      <c r="M46" s="138"/>
      <c r="N46" s="138" t="str">
        <f>'実質公債費比率（分子）の構造'!O$48</f>
        <v>-</v>
      </c>
      <c r="O46" s="138"/>
      <c r="P46" s="138"/>
    </row>
    <row r="47" spans="1:16">
      <c r="A47" s="138" t="s">
        <v>56</v>
      </c>
      <c r="B47" s="138">
        <f>'実質公債費比率（分子）の構造'!K$47</f>
        <v>27</v>
      </c>
      <c r="C47" s="138"/>
      <c r="D47" s="138"/>
      <c r="E47" s="138">
        <f>'実質公債費比率（分子）の構造'!L$47</f>
        <v>27</v>
      </c>
      <c r="F47" s="138"/>
      <c r="G47" s="138"/>
      <c r="H47" s="138">
        <f>'実質公債費比率（分子）の構造'!M$47</f>
        <v>27</v>
      </c>
      <c r="I47" s="138"/>
      <c r="J47" s="138"/>
      <c r="K47" s="138">
        <f>'実質公債費比率（分子）の構造'!N$47</f>
        <v>51</v>
      </c>
      <c r="L47" s="138"/>
      <c r="M47" s="138"/>
      <c r="N47" s="138">
        <f>'実質公債費比率（分子）の構造'!O$47</f>
        <v>31</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3017</v>
      </c>
      <c r="C49" s="138"/>
      <c r="D49" s="138"/>
      <c r="E49" s="138">
        <f>'実質公債費比率（分子）の構造'!L$45</f>
        <v>2820</v>
      </c>
      <c r="F49" s="138"/>
      <c r="G49" s="138"/>
      <c r="H49" s="138">
        <f>'実質公債費比率（分子）の構造'!M$45</f>
        <v>2393</v>
      </c>
      <c r="I49" s="138"/>
      <c r="J49" s="138"/>
      <c r="K49" s="138">
        <f>'実質公債費比率（分子）の構造'!N$45</f>
        <v>2149</v>
      </c>
      <c r="L49" s="138"/>
      <c r="M49" s="138"/>
      <c r="N49" s="138">
        <f>'実質公債費比率（分子）の構造'!O$45</f>
        <v>2061</v>
      </c>
      <c r="O49" s="138"/>
      <c r="P49" s="138"/>
    </row>
    <row r="50" spans="1:16">
      <c r="A50" s="138" t="s">
        <v>59</v>
      </c>
      <c r="B50" s="138" t="e">
        <f>NA()</f>
        <v>#N/A</v>
      </c>
      <c r="C50" s="138">
        <f>IF(ISNUMBER('実質公債費比率（分子）の構造'!K$53),'実質公債費比率（分子）の構造'!K$53,NA())</f>
        <v>48</v>
      </c>
      <c r="D50" s="138" t="e">
        <f>NA()</f>
        <v>#N/A</v>
      </c>
      <c r="E50" s="138" t="e">
        <f>NA()</f>
        <v>#N/A</v>
      </c>
      <c r="F50" s="138">
        <f>IF(ISNUMBER('実質公債費比率（分子）の構造'!L$53),'実質公債費比率（分子）の構造'!L$53,NA())</f>
        <v>-85</v>
      </c>
      <c r="G50" s="138" t="e">
        <f>NA()</f>
        <v>#N/A</v>
      </c>
      <c r="H50" s="138" t="e">
        <f>NA()</f>
        <v>#N/A</v>
      </c>
      <c r="I50" s="138">
        <f>IF(ISNUMBER('実質公債費比率（分子）の構造'!M$53),'実質公債費比率（分子）の構造'!M$53,NA())</f>
        <v>-124</v>
      </c>
      <c r="J50" s="138" t="e">
        <f>NA()</f>
        <v>#N/A</v>
      </c>
      <c r="K50" s="138" t="e">
        <f>NA()</f>
        <v>#N/A</v>
      </c>
      <c r="L50" s="138">
        <f>IF(ISNUMBER('実質公債費比率（分子）の構造'!N$53),'実質公債費比率（分子）の構造'!N$53,NA())</f>
        <v>0</v>
      </c>
      <c r="M50" s="138" t="e">
        <f>NA()</f>
        <v>#N/A</v>
      </c>
      <c r="N50" s="138" t="e">
        <f>NA()</f>
        <v>#N/A</v>
      </c>
      <c r="O50" s="138">
        <f>IF(ISNUMBER('実質公債費比率（分子）の構造'!O$53),'実質公債費比率（分子）の構造'!O$53,NA())</f>
        <v>1249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48264</v>
      </c>
      <c r="E56" s="137"/>
      <c r="F56" s="137"/>
      <c r="G56" s="137">
        <f>'将来負担比率（分子）の構造'!J$52</f>
        <v>44704</v>
      </c>
      <c r="H56" s="137"/>
      <c r="I56" s="137"/>
      <c r="J56" s="137">
        <f>'将来負担比率（分子）の構造'!K$52</f>
        <v>43001</v>
      </c>
      <c r="K56" s="137"/>
      <c r="L56" s="137"/>
      <c r="M56" s="137">
        <f>'将来負担比率（分子）の構造'!L$52</f>
        <v>40037</v>
      </c>
      <c r="N56" s="137"/>
      <c r="O56" s="137"/>
      <c r="P56" s="137">
        <f>'将来負担比率（分子）の構造'!M$52</f>
        <v>37087</v>
      </c>
    </row>
    <row r="57" spans="1:16">
      <c r="A57" s="137" t="s">
        <v>36</v>
      </c>
      <c r="B57" s="137"/>
      <c r="C57" s="137"/>
      <c r="D57" s="137">
        <f>'将来負担比率（分子）の構造'!I$51</f>
        <v>1937</v>
      </c>
      <c r="E57" s="137"/>
      <c r="F57" s="137"/>
      <c r="G57" s="137">
        <f>'将来負担比率（分子）の構造'!J$51</f>
        <v>2329</v>
      </c>
      <c r="H57" s="137"/>
      <c r="I57" s="137"/>
      <c r="J57" s="137">
        <f>'将来負担比率（分子）の構造'!K$51</f>
        <v>2213</v>
      </c>
      <c r="K57" s="137"/>
      <c r="L57" s="137"/>
      <c r="M57" s="137">
        <f>'将来負担比率（分子）の構造'!L$51</f>
        <v>2085</v>
      </c>
      <c r="N57" s="137"/>
      <c r="O57" s="137"/>
      <c r="P57" s="137">
        <f>'将来負担比率（分子）の構造'!M$51</f>
        <v>1785</v>
      </c>
    </row>
    <row r="58" spans="1:16">
      <c r="A58" s="137" t="s">
        <v>35</v>
      </c>
      <c r="B58" s="137"/>
      <c r="C58" s="137"/>
      <c r="D58" s="137">
        <f>'将来負担比率（分子）の構造'!I$50</f>
        <v>25393</v>
      </c>
      <c r="E58" s="137"/>
      <c r="F58" s="137"/>
      <c r="G58" s="137">
        <f>'将来負担比率（分子）の構造'!J$50</f>
        <v>25052</v>
      </c>
      <c r="H58" s="137"/>
      <c r="I58" s="137"/>
      <c r="J58" s="137">
        <f>'将来負担比率（分子）の構造'!K$50</f>
        <v>25682</v>
      </c>
      <c r="K58" s="137"/>
      <c r="L58" s="137"/>
      <c r="M58" s="137">
        <f>'将来負担比率（分子）の構造'!L$50</f>
        <v>27962</v>
      </c>
      <c r="N58" s="137"/>
      <c r="O58" s="137"/>
      <c r="P58" s="137">
        <f>'将来負担比率（分子）の構造'!M$50</f>
        <v>32729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12593</v>
      </c>
      <c r="C62" s="137"/>
      <c r="D62" s="137"/>
      <c r="E62" s="137">
        <f>'将来負担比率（分子）の構造'!J$45</f>
        <v>11901</v>
      </c>
      <c r="F62" s="137"/>
      <c r="G62" s="137"/>
      <c r="H62" s="137">
        <f>'将来負担比率（分子）の構造'!K$45</f>
        <v>10383</v>
      </c>
      <c r="I62" s="137"/>
      <c r="J62" s="137"/>
      <c r="K62" s="137">
        <f>'将来負担比率（分子）の構造'!L$45</f>
        <v>10206</v>
      </c>
      <c r="L62" s="137"/>
      <c r="M62" s="137"/>
      <c r="N62" s="137">
        <f>'将来負担比率（分子）の構造'!M$45</f>
        <v>8440</v>
      </c>
      <c r="O62" s="137"/>
      <c r="P62" s="137"/>
    </row>
    <row r="63" spans="1:16">
      <c r="A63" s="137" t="s">
        <v>28</v>
      </c>
      <c r="B63" s="137">
        <f>'将来負担比率（分子）の構造'!I$44</f>
        <v>750</v>
      </c>
      <c r="C63" s="137"/>
      <c r="D63" s="137"/>
      <c r="E63" s="137">
        <f>'将来負担比率（分子）の構造'!J$44</f>
        <v>794</v>
      </c>
      <c r="F63" s="137"/>
      <c r="G63" s="137"/>
      <c r="H63" s="137">
        <f>'将来負担比率（分子）の構造'!K$44</f>
        <v>751</v>
      </c>
      <c r="I63" s="137"/>
      <c r="J63" s="137"/>
      <c r="K63" s="137">
        <f>'将来負担比率（分子）の構造'!L$44</f>
        <v>732</v>
      </c>
      <c r="L63" s="137"/>
      <c r="M63" s="137"/>
      <c r="N63" s="137">
        <f>'将来負担比率（分子）の構造'!M$44</f>
        <v>765</v>
      </c>
      <c r="O63" s="137"/>
      <c r="P63" s="137"/>
    </row>
    <row r="64" spans="1:16">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c r="A65" s="137" t="s">
        <v>26</v>
      </c>
      <c r="B65" s="137">
        <f>'将来負担比率（分子）の構造'!I$42</f>
        <v>2828</v>
      </c>
      <c r="C65" s="137"/>
      <c r="D65" s="137"/>
      <c r="E65" s="137">
        <f>'将来負担比率（分子）の構造'!J$42</f>
        <v>2754</v>
      </c>
      <c r="F65" s="137"/>
      <c r="G65" s="137"/>
      <c r="H65" s="137">
        <f>'将来負担比率（分子）の構造'!K$42</f>
        <v>3381</v>
      </c>
      <c r="I65" s="137"/>
      <c r="J65" s="137"/>
      <c r="K65" s="137">
        <f>'将来負担比率（分子）の構造'!L$42</f>
        <v>2662</v>
      </c>
      <c r="L65" s="137"/>
      <c r="M65" s="137"/>
      <c r="N65" s="137">
        <f>'将来負担比率（分子）の構造'!M$42</f>
        <v>5142</v>
      </c>
      <c r="O65" s="137"/>
      <c r="P65" s="137"/>
    </row>
    <row r="66" spans="1:16">
      <c r="A66" s="137" t="s">
        <v>25</v>
      </c>
      <c r="B66" s="137">
        <f>'将来負担比率（分子）の構造'!I$41</f>
        <v>22157</v>
      </c>
      <c r="C66" s="137"/>
      <c r="D66" s="137"/>
      <c r="E66" s="137">
        <f>'将来負担比率（分子）の構造'!J$41</f>
        <v>19994</v>
      </c>
      <c r="F66" s="137"/>
      <c r="G66" s="137"/>
      <c r="H66" s="137">
        <f>'将来負担比率（分子）の構造'!K$41</f>
        <v>20725</v>
      </c>
      <c r="I66" s="137"/>
      <c r="J66" s="137"/>
      <c r="K66" s="137">
        <f>'将来負担比率（分子）の構造'!L$41</f>
        <v>19677</v>
      </c>
      <c r="L66" s="137"/>
      <c r="M66" s="137"/>
      <c r="N66" s="137">
        <f>'将来負担比率（分子）の構造'!M$41</f>
        <v>19820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