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80" tabRatio="6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U38" i="9"/>
  <c r="C38" i="9"/>
  <c r="BE37" i="9"/>
  <c r="AM37" i="9"/>
  <c r="U37" i="9"/>
  <c r="C37" i="9"/>
  <c r="BE36" i="9"/>
  <c r="AM36" i="9"/>
  <c r="C36" i="9"/>
  <c r="BE35" i="9"/>
  <c r="AM35" i="9"/>
  <c r="C35" i="9"/>
  <c r="BE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c r="BW35" i="9" s="1"/>
  <c r="BW36" i="9" s="1"/>
  <c r="BW37" i="9" s="1"/>
  <c r="BW38" i="9" s="1"/>
  <c r="CO34" i="9" l="1"/>
  <c r="CO35" i="9" s="1"/>
  <c r="CO36" i="9" s="1"/>
  <c r="CO37" i="9" s="1"/>
  <c r="CO38" i="9" s="1"/>
</calcChain>
</file>

<file path=xl/sharedStrings.xml><?xml version="1.0" encoding="utf-8"?>
<sst xmlns="http://schemas.openxmlformats.org/spreadsheetml/2006/main" count="1094" uniqueCount="550">
  <si>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</si>
  <si>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</si>
  <si>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</si>
  <si>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</si>
  <si>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</si>
  <si>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</si>
  <si>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</si>
  <si>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</si>
  <si>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</si>
  <si>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</si>
  <si>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</si>
  <si>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</si>
  <si>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</si>
  <si>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</si>
  <si>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</si>
  <si>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</si>
  <si>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</si>
  <si>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</si>
  <si>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</si>
  <si>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</si>
  <si>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</si>
  <si>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</si>
  <si>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</si>
  <si>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</si>
  <si>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</si>
  <si>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</si>
  <si>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</si>
  <si>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</si>
  <si>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</si>
  <si>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</si>
  <si>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</si>
  <si>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</si>
  <si>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</si>
  <si>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</si>
  <si>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</si>
  <si>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</si>
  <si>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</si>
  <si>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</si>
  <si>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</si>
  <si>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</si>
  <si>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</si>
  <si>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</si>
  <si>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</si>
  <si>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</si>
  <si>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</si>
  <si>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</si>
  <si>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</si>
  <si>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</si>
  <si>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</si>
  <si>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</si>
  <si>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</si>
  <si>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</si>
  <si>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</si>
  <si>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</si>
  <si>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</si>
  <si>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</si>
  <si>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</si>
  <si>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</si>
  <si>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</si>
  <si>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</si>
  <si>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</si>
  <si>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</si>
  <si>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</si>
  <si>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</si>
  <si>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</si>
  <si>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</si>
  <si>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</si>
  <si>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</si>
  <si>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</si>
  <si>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</si>
  <si>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</si>
  <si>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</si>
  <si>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</si>
  <si>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</si>
  <si>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</si>
  <si>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</si>
  <si>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</si>
  <si>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</si>
  <si>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</si>
  <si>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</si>
  <si>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</si>
  <si>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</si>
  <si>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</si>
  <si>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</si>
  <si>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</si>
  <si>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</si>
  <si>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</si>
  <si>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</si>
  <si>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</si>
  <si>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</si>
  <si>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</si>
  <si>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</si>
  <si>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</si>
  <si>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</si>
  <si>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</si>
  <si>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</si>
  <si>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</si>
  <si>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</si>
  <si>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</si>
  <si>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</si>
  <si>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</si>
  <si>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</si>
  <si>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</si>
  <si>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</si>
  <si>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</si>
  <si>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</si>
  <si>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</si>
  <si>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</si>
  <si>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</si>
  <si>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</si>
  <si>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</si>
  <si>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</si>
  <si>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</si>
  <si>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</si>
  <si>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</si>
  <si>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</si>
  <si>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</si>
  <si>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</si>
  <si>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</si>
  <si>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</si>
  <si>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</si>
  <si>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</si>
  <si>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</si>
  <si>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</si>
  <si>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</si>
  <si>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</si>
  <si>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</si>
  <si>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</si>
  <si>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</si>
  <si>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</si>
  <si>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</si>
  <si>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</si>
  <si>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</si>
  <si>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</si>
  <si>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</si>
  <si>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</si>
  <si>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</si>
  <si>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</si>
  <si>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</si>
  <si>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</si>
  <si>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</si>
  <si>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</si>
  <si>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</si>
  <si>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</si>
  <si>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</si>
  <si>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</si>
  <si>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</si>
  <si>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</si>
  <si>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</si>
  <si>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</si>
  <si>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</si>
  <si>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</si>
  <si>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</si>
  <si>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</si>
  <si>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</si>
  <si>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</si>
  <si>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</si>
  <si>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</si>
  <si>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</si>
  <si>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</si>
  <si>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</si>
  <si>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</si>
  <si>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</si>
  <si>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</si>
  <si>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</si>
  <si>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</si>
  <si>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</si>
  <si>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</si>
  <si>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</si>
  <si>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</si>
  <si>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</si>
  <si>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</si>
  <si>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</si>
  <si>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</si>
  <si>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</si>
  <si>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</si>
  <si>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</si>
  <si>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</si>
  <si>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</si>
  <si>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</si>
  <si>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</si>
  <si>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</si>
  <si>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</si>
  <si>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</si>
  <si>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</si>
  <si>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</si>
  <si>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</si>
  <si>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</si>
  <si>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</si>
  <si>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</si>
  <si>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</si>
  <si>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</si>
  <si>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</si>
  <si>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</si>
  <si>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東京都荒川区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</si>
  <si>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</si>
  <si>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</si>
  <si>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</si>
  <si>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</si>
  <si>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</si>
  <si>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</si>
  <si>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</si>
  <si>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</si>
  <si>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</si>
  <si>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</si>
  <si>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</si>
  <si>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</si>
  <si>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</si>
  <si>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</si>
  <si>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</si>
  <si>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</si>
  <si>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</si>
  <si>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</si>
  <si>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</si>
  <si>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</si>
  <si>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</si>
  <si>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</si>
  <si>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</si>
  <si>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</si>
  <si>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</si>
  <si>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</si>
  <si>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</si>
  <si>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</si>
  <si>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</si>
  <si>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</si>
  <si>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</si>
  <si>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</si>
  <si>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</si>
  <si>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</si>
  <si>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</si>
  <si>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</si>
  <si>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</si>
  <si>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</si>
  <si>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</si>
  <si>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</si>
  <si>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</si>
  <si>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</si>
  <si>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</si>
  <si>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</si>
  <si>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</si>
  <si>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</si>
  <si>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</si>
  <si>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</si>
  <si>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</si>
  <si>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</si>
  <si>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</si>
  <si>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</si>
  <si>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</si>
  <si>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</si>
  <si>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</si>
  <si>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</si>
  <si>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</si>
  <si>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</si>
  <si>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</si>
  <si>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</si>
  <si>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</si>
  <si>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</si>
  <si>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</si>
  <si>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</si>
  <si>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</si>
  <si>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</si>
  <si>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</si>
  <si>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</si>
  <si>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</si>
  <si>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</si>
  <si>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</si>
  <si>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</si>
  <si>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</si>
  <si>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</si>
  <si>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</si>
  <si>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</si>
  <si>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</si>
  <si>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</si>
  <si>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</si>
  <si>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</si>
  <si>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</si>
  <si>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</si>
  <si>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</si>
  <si>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</si>
  <si>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</si>
  <si>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</si>
  <si>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</si>
  <si>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</si>
  <si>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</si>
  <si>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</si>
  <si>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</si>
  <si>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</si>
  <si>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</si>
  <si>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</si>
  <si>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</si>
  <si>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</si>
  <si>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</si>
  <si>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</si>
  <si>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</si>
  <si>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</si>
  <si>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</si>
  <si>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</si>
  <si>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</si>
  <si>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</si>
  <si>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</si>
  <si>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</si>
  <si>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</si>
  <si>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</si>
  <si>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</si>
  <si>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</si>
  <si>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</si>
  <si>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</si>
  <si>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</si>
  <si>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</si>
  <si>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</si>
  <si>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</si>
  <si>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</si>
  <si>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</si>
  <si>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</si>
  <si>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</si>
  <si>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</si>
  <si>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</si>
  <si>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</si>
  <si>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</si>
  <si>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</si>
  <si>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</si>
  <si>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</si>
  <si>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</si>
  <si>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</si>
  <si>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</si>
  <si>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</si>
  <si>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</si>
  <si>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</si>
  <si>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</si>
  <si>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</si>
  <si>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</si>
  <si>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</si>
  <si>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</si>
  <si>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</si>
  <si>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</si>
  <si>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</si>
  <si>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</si>
  <si>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</si>
  <si>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</si>
  <si>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</si>
  <si>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</si>
  <si>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</si>
  <si>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東京都荒川区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</si>
  <si>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</si>
  <si>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</si>
  <si>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</si>
  <si>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</si>
  <si>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</si>
  <si>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</si>
  <si>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</si>
  <si>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</si>
  <si>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</si>
  <si>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</si>
  <si>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</si>
  <si>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</si>
  <si>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</si>
  <si>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</si>
  <si>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</si>
  <si>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</si>
  <si>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</si>
  <si>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</si>
  <si>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</si>
  <si>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</si>
  <si>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</si>
  <si>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</si>
  <si>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</si>
  <si>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</si>
  <si>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</si>
  <si>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</si>
  <si>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</si>
  <si>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</si>
  <si>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</si>
  <si>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</si>
  <si>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</si>
  <si>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</si>
  <si>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</si>
  <si>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</si>
  <si>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</si>
  <si>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</si>
  <si>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</si>
  <si>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</si>
  <si>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</si>
  <si>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</si>
  <si>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</si>
  <si>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</si>
  <si>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</si>
  <si>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</si>
  <si>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</si>
  <si>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</si>
  <si>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</si>
  <si>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</si>
  <si>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</si>
  <si>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</si>
  <si>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</si>
  <si>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</si>
  <si>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</si>
  <si>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</si>
  <si>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</si>
  <si>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</si>
  <si>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</si>
  <si>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</si>
  <si>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</si>
  <si>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</si>
  <si>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</si>
  <si>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</si>
  <si>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</si>
  <si>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</si>
  <si>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</si>
  <si>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</si>
  <si>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</si>
  <si>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</si>
  <si>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</si>
  <si>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</si>
  <si>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</si>
  <si>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</si>
  <si>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</si>
  <si>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</si>
  <si>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</si>
  <si>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</si>
  <si>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</si>
  <si>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</si>
  <si>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</si>
  <si>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</si>
  <si>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</si>
  <si>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</si>
  <si>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</si>
  <si>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</si>
  <si>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</si>
  <si>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</si>
  <si>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</si>
  <si>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</si>
  <si>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</si>
  <si>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</si>
  <si>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</si>
  <si>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</si>
  <si>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</si>
  <si>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</si>
  <si>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</si>
  <si>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</si>
  <si>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</si>
  <si>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</si>
  <si>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</si>
  <si>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</si>
  <si>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</si>
  <si>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</si>
  <si>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</si>
  <si>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</si>
  <si>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</si>
  <si>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</si>
  <si>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</si>
  <si>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</si>
  <si>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</si>
  <si>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</si>
  <si>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</si>
  <si>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</si>
  <si>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</si>
  <si>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</si>
  <si>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</si>
  <si>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</si>
  <si>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</si>
  <si>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</si>
  <si>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</si>
  <si>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</si>
  <si>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</si>
  <si>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</si>
  <si>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</si>
  <si>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</si>
  <si>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</si>
  <si>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</si>
  <si>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</si>
  <si>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</si>
  <si>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</si>
  <si>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</si>
  <si>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</si>
  <si>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</si>
  <si>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</si>
  <si>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</si>
  <si>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</si>
  <si>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</si>
  <si>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</si>
  <si>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</si>
  <si>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</si>
  <si>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</si>
  <si>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</si>
  <si>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</si>
  <si>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</si>
  <si>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</si>
  <si>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</si>
  <si>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</si>
  <si>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</si>
  <si>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</si>
  <si>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</si>
  <si>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</si>
  <si>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</si>
  <si>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</si>
  <si>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</si>
  <si>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</si>
  <si>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</si>
  <si>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</si>
  <si>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</si>
  <si>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</si>
  <si>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</si>
  <si>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</si>
  <si>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</si>
  <si>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</si>
  <si>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</si>
  <si>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</si>
  <si>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</si>
  <si>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</si>
  <si>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</si>
  <si>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</si>
  <si>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</si>
  <si>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</si>
  <si>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</si>
  <si>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</si>
  <si>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</si>
  <si>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</si>
  <si>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</si>
  <si>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</si>
  <si>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</si>
  <si>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国民健康保険事業特別会計</t>
  </si>
  <si>
    <t>介護保険事業特別会計</t>
  </si>
  <si>
    <t>後期高齢者医療特別会計</t>
  </si>
  <si>
    <t>その他会計（赤字）</t>
  </si>
  <si>
    <t>その他会計（黒字）</t>
  </si>
  <si>
    <t>－</t>
  </si>
  <si>
    <t>特別区人事・厚生事務組合</t>
  </si>
  <si>
    <t>特別区競馬組合</t>
  </si>
  <si>
    <t>法適用</t>
  </si>
  <si>
    <t>東京二十三区清掃一部事務組合</t>
  </si>
  <si>
    <t>東京都後期高齢者医療広域連合（一般会計）</t>
  </si>
  <si>
    <t>東京都後期高齢者医療広域連合（後期高齢者医療特別会計）</t>
  </si>
  <si>
    <t>荒川区自治総合研究所</t>
  </si>
  <si>
    <t>○</t>
  </si>
  <si>
    <t>荒川区土地開発公社</t>
  </si>
  <si>
    <t>日暮里駅整備</t>
  </si>
  <si>
    <t>荒川区芸術文化振興財団</t>
  </si>
  <si>
    <t>東京城北勤労者サービスセンター</t>
    <rPh sb="0" eb="2">
      <t>トウキョウ</t>
    </rPh>
    <rPh sb="2" eb="4">
      <t>ジョウホク</t>
    </rPh>
    <rPh sb="4" eb="7">
      <t>キンロウシャ</t>
    </rPh>
    <phoneticPr fontId="1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</si>
  <si>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</si>
  <si>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</si>
  <si>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</si>
  <si>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</si>
  <si>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</si>
  <si>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</si>
  <si>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</si>
  <si>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</si>
  <si>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</si>
  <si>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値となっており、健全な財政を維持できている。実質公債費比率についても起債償還が順調に進んでいることもあり、26年度からはマイナスの値となっており、今後も引き続き、将来負担を考慮しつつ、年度間の負担の公平性を図るため、適切に起債の活用を進める。</t>
    <rPh sb="1" eb="3">
      <t>ショウライ</t>
    </rPh>
    <rPh sb="3" eb="5">
      <t>フタン</t>
    </rPh>
    <rPh sb="5" eb="7">
      <t>ヒリツ</t>
    </rPh>
    <rPh sb="14" eb="15">
      <t>アタイ</t>
    </rPh>
    <rPh sb="22" eb="24">
      <t>ケンゼン</t>
    </rPh>
    <rPh sb="25" eb="27">
      <t>ザイセイ</t>
    </rPh>
    <rPh sb="28" eb="30">
      <t>イジ</t>
    </rPh>
    <rPh sb="36" eb="38">
      <t>ジッシツ</t>
    </rPh>
    <rPh sb="38" eb="41">
      <t>コウサイヒ</t>
    </rPh>
    <rPh sb="41" eb="43">
      <t>ヒリツ</t>
    </rPh>
    <rPh sb="48" eb="50">
      <t>キサイ</t>
    </rPh>
    <rPh sb="50" eb="52">
      <t>ショウカン</t>
    </rPh>
    <rPh sb="53" eb="55">
      <t>ジュンチョウ</t>
    </rPh>
    <rPh sb="56" eb="57">
      <t>スス</t>
    </rPh>
    <rPh sb="69" eb="71">
      <t>ネンド</t>
    </rPh>
    <rPh sb="79" eb="80">
      <t>アタイ</t>
    </rPh>
    <rPh sb="87" eb="89">
      <t>コンゴ</t>
    </rPh>
    <rPh sb="90" eb="91">
      <t>ヒ</t>
    </rPh>
    <rPh sb="92" eb="93">
      <t>ツヅ</t>
    </rPh>
    <rPh sb="95" eb="97">
      <t>ショウライ</t>
    </rPh>
    <rPh sb="97" eb="99">
      <t>フタン</t>
    </rPh>
    <rPh sb="100" eb="102">
      <t>コウリョ</t>
    </rPh>
    <rPh sb="106" eb="108">
      <t>ネンド</t>
    </rPh>
    <rPh sb="108" eb="109">
      <t>カン</t>
    </rPh>
    <rPh sb="110" eb="112">
      <t>フタン</t>
    </rPh>
    <rPh sb="113" eb="116">
      <t>コウヘイセイ</t>
    </rPh>
    <rPh sb="117" eb="118">
      <t>ハカ</t>
    </rPh>
    <rPh sb="122" eb="124">
      <t>テキセツ</t>
    </rPh>
    <rPh sb="125" eb="127">
      <t>キサイ</t>
    </rPh>
    <rPh sb="128" eb="130">
      <t>カツヨウ</t>
    </rPh>
    <rPh sb="131" eb="132">
      <t>スス</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</si>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</sst>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58192</c:v>
                </c:pt>
                <c:pt idx="1">
                  <c:v>37377</c:v>
                </c:pt>
                <c:pt idx="2">
                  <c:v>32177</c:v>
                </c:pt>
                <c:pt idx="3">
                  <c:v>43102</c:v>
                </c:pt>
                <c:pt idx="4">
                  <c:v>40266</c:v>
                </c:pt>
              </c:numCache>
            </c:numRef>
          </c:val>
          <c:smooth val="0"/>
        </c:ser>
        <c:dLbls>
          <c:showLegendKey val="0"/>
          <c:showVal val="0"/>
          <c:showCatName val="0"/>
          <c:showSerName val="0"/>
          <c:showPercent val="0"/>
          <c:showBubbleSize val="0"/>
        </c:dLbls>
        <c:marker val="1"/>
        <c:smooth val="0"/>
        <c:axId val="31388416"/>
        <c:axId val="87272832"/>
      </c:lineChart>
      <c:catAx>
        <c:axId val="31388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72832"/>
        <c:crosses val="autoZero"/>
        <c:auto val="1"/>
        <c:lblAlgn val="ctr"/>
        <c:lblOffset val="100"/>
        <c:tickLblSkip val="1"/>
        <c:tickMarkSkip val="1"/>
        <c:noMultiLvlLbl val="0"/>
      </c:catAx>
      <c:valAx>
        <c:axId val="872728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88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4.2300000000000004</c:v>
                </c:pt>
                <c:pt idx="1">
                  <c:v>3.89</c:v>
                </c:pt>
                <c:pt idx="2">
                  <c:v>4.46</c:v>
                </c:pt>
                <c:pt idx="3">
                  <c:v>5.58</c:v>
                </c:pt>
                <c:pt idx="4">
                  <c:v>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18.91</c:v>
                </c:pt>
                <c:pt idx="1">
                  <c:v>23.68</c:v>
                </c:pt>
                <c:pt idx="2">
                  <c:v>24.78</c:v>
                </c:pt>
                <c:pt idx="3">
                  <c:v>26.39</c:v>
                </c:pt>
                <c:pt idx="4">
                  <c:v>26.34</c:v>
                </c:pt>
              </c:numCache>
            </c:numRef>
          </c:val>
        </c:ser>
        <c:dLbls>
          <c:showLegendKey val="0"/>
          <c:showVal val="0"/>
          <c:showCatName val="0"/>
          <c:showSerName val="0"/>
          <c:showPercent val="0"/>
          <c:showBubbleSize val="0"/>
        </c:dLbls>
        <c:gapWidth val="250"/>
        <c:overlap val="100"/>
        <c:axId val="31466240"/>
        <c:axId val="31468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4.47</c:v>
                </c:pt>
                <c:pt idx="1">
                  <c:v>3.5</c:v>
                </c:pt>
                <c:pt idx="2">
                  <c:v>2.14</c:v>
                </c:pt>
                <c:pt idx="3">
                  <c:v>3.4</c:v>
                </c:pt>
                <c:pt idx="4">
                  <c:v>4.76</c:v>
                </c:pt>
              </c:numCache>
            </c:numRef>
          </c:val>
          <c:smooth val="0"/>
        </c:ser>
        <c:dLbls>
          <c:showLegendKey val="0"/>
          <c:showVal val="0"/>
          <c:showCatName val="0"/>
          <c:showSerName val="0"/>
          <c:showPercent val="0"/>
          <c:showBubbleSize val="0"/>
        </c:dLbls>
        <c:marker val="1"/>
        <c:smooth val="0"/>
        <c:axId val="31466240"/>
        <c:axId val="31468160"/>
      </c:lineChart>
      <c:catAx>
        <c:axId val="314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468160"/>
        <c:crosses val="autoZero"/>
        <c:auto val="1"/>
        <c:lblAlgn val="ctr"/>
        <c:lblOffset val="100"/>
        <c:tickLblSkip val="1"/>
        <c:tickMarkSkip val="1"/>
        <c:noMultiLvlLbl val="0"/>
      </c:catAx>
      <c:valAx>
        <c:axId val="3146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6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0.24</c:v>
                </c:pt>
                <c:pt idx="4">
                  <c:v>#N/A</c:v>
                </c:pt>
                <c:pt idx="5">
                  <c:v>0.25</c:v>
                </c:pt>
                <c:pt idx="6">
                  <c:v>#N/A</c:v>
                </c:pt>
                <c:pt idx="7">
                  <c:v>0.28999999999999998</c:v>
                </c:pt>
                <c:pt idx="8">
                  <c:v>#N/A</c:v>
                </c:pt>
                <c:pt idx="9">
                  <c:v>0.18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0.52</c:v>
                </c:pt>
                <c:pt idx="4">
                  <c:v>#N/A</c:v>
                </c:pt>
                <c:pt idx="5">
                  <c:v>0.71</c:v>
                </c:pt>
                <c:pt idx="6">
                  <c:v>#N/A</c:v>
                </c:pt>
                <c:pt idx="7">
                  <c:v>0.85</c:v>
                </c:pt>
                <c:pt idx="8">
                  <c:v>#N/A</c:v>
                </c:pt>
                <c:pt idx="9">
                  <c:v>0.88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0.13</c:v>
                </c:pt>
                <c:pt idx="2">
                  <c:v>#N/A</c:v>
                </c:pt>
                <c:pt idx="3">
                  <c:v>0.18</c:v>
                </c:pt>
                <c:pt idx="4">
                  <c:v>#N/A</c:v>
                </c:pt>
                <c:pt idx="5">
                  <c:v>0.16</c:v>
                </c:pt>
                <c:pt idx="6">
                  <c:v>#N/A</c:v>
                </c:pt>
                <c:pt idx="7">
                  <c:v>0.17</c:v>
                </c:pt>
                <c:pt idx="8">
                  <c:v>#N/A</c:v>
                </c:pt>
                <c:pt idx="9">
                  <c:v>0.96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4.2300000000000004</c:v>
                </c:pt>
                <c:pt idx="2">
                  <c:v>#N/A</c:v>
                </c:pt>
                <c:pt idx="3">
                  <c:v>3.89</c:v>
                </c:pt>
                <c:pt idx="4">
                  <c:v>#N/A</c:v>
                </c:pt>
                <c:pt idx="5">
                  <c:v>4.46</c:v>
                </c:pt>
                <c:pt idx="6">
                  <c:v>#N/A</c:v>
                </c:pt>
                <c:pt idx="7">
                  <c:v>5.58</c:v>
                </c:pt>
                <c:pt idx="8">
                  <c:v>#N/A</c:v>
                </c:pt>
                <c:pt idx="9">
                  <c:v>7.9</c:v>
                </c:pt>
              </c:numCache>
            </c:numRef>
          </c:val>
        </c:ser>
        <c:dLbls>
          <c:showLegendKey val="0"/>
          <c:showVal val="0"/>
          <c:showCatName val="0"/>
          <c:showSerName val="0"/>
          <c:showPercent val="0"/>
          <c:showBubbleSize val="0"/>
        </c:dLbls>
        <c:gapWidth val="150"/>
        <c:overlap val="100"/>
        <c:axId val="108501248"/>
        <c:axId val="108511232"/>
      </c:barChart>
      <c:catAx>
        <c:axId val="1085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11232"/>
        <c:crosses val="autoZero"/>
        <c:auto val="1"/>
        <c:lblAlgn val="ctr"/>
        <c:lblOffset val="100"/>
        <c:tickLblSkip val="1"/>
        <c:tickMarkSkip val="1"/>
        <c:noMultiLvlLbl val="0"/>
      </c:catAx>
      <c:valAx>
        <c:axId val="10851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0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3356</c:v>
                </c:pt>
                <c:pt idx="5">
                  <c:v>3521</c:v>
                </c:pt>
                <c:pt idx="8">
                  <c:v>3594</c:v>
                </c:pt>
                <c:pt idx="11">
                  <c:v>3641</c:v>
                </c:pt>
                <c:pt idx="14">
                  <c:v>3766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259</c:v>
                </c:pt>
                <c:pt idx="3">
                  <c:v>321</c:v>
                </c:pt>
                <c:pt idx="6">
                  <c:v>502</c:v>
                </c:pt>
                <c:pt idx="9">
                  <c:v>964</c:v>
                </c:pt>
                <c:pt idx="12">
                  <c:v>1446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204</c:v>
                </c:pt>
                <c:pt idx="3">
                  <c:v>195</c:v>
                </c:pt>
                <c:pt idx="6">
                  <c:v>151</c:v>
                </c:pt>
                <c:pt idx="9">
                  <c:v>124</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9</c:v>
                </c:pt>
                <c:pt idx="6">
                  <c:v>9</c:v>
                </c:pt>
                <c:pt idx="9">
                  <c:v>9</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27</c:v>
                </c:pt>
                <c:pt idx="3">
                  <c:v>27</c:v>
                </c:pt>
                <c:pt idx="6">
                  <c:v>27</c:v>
                </c:pt>
                <c:pt idx="9">
                  <c:v>27</c:v>
                </c:pt>
                <c:pt idx="12">
                  <c:v>51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3118</c:v>
                </c:pt>
                <c:pt idx="3">
                  <c:v>3017</c:v>
                </c:pt>
                <c:pt idx="6">
                  <c:v>2820</c:v>
                </c:pt>
                <c:pt idx="9">
                  <c:v>2393</c:v>
                </c:pt>
                <c:pt idx="12">
                  <c:v>2149</c:v>
                </c:pt>
              </c:numCache>
            </c:numRef>
          </c:val>
        </c:ser>
        <c:dLbls>
          <c:showLegendKey val="0"/>
          <c:showVal val="0"/>
          <c:showCatName val="0"/>
          <c:showSerName val="0"/>
          <c:showPercent val="0"/>
          <c:showBubbleSize val="0"/>
        </c:dLbls>
        <c:gapWidth val="100"/>
        <c:overlap val="100"/>
        <c:axId val="31252864"/>
        <c:axId val="3125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252</c:v>
                </c:pt>
                <c:pt idx="2">
                  <c:v>#N/A</c:v>
                </c:pt>
                <c:pt idx="3">
                  <c:v>#N/A</c:v>
                </c:pt>
                <c:pt idx="4">
                  <c:v>48</c:v>
                </c:pt>
                <c:pt idx="5">
                  <c:v>#N/A</c:v>
                </c:pt>
                <c:pt idx="6">
                  <c:v>#N/A</c:v>
                </c:pt>
                <c:pt idx="7">
                  <c:v>-85</c:v>
                </c:pt>
                <c:pt idx="8">
                  <c:v>#N/A</c:v>
                </c:pt>
                <c:pt idx="9">
                  <c:v>#N/A</c:v>
                </c:pt>
                <c:pt idx="10">
                  <c:v>-124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252864"/>
        <c:axId val="31254784"/>
      </c:lineChart>
      <c:catAx>
        <c:axId val="3125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54784"/>
        <c:crosses val="autoZero"/>
        <c:auto val="1"/>
        <c:lblAlgn val="ctr"/>
        <c:lblOffset val="100"/>
        <c:tickLblSkip val="1"/>
        <c:tickMarkSkip val="1"/>
        <c:noMultiLvlLbl val="0"/>
      </c:catAx>
      <c:valAx>
        <c:axId val="3125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5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49354</c:v>
                </c:pt>
                <c:pt idx="5">
                  <c:v>48264</c:v>
                </c:pt>
                <c:pt idx="8">
                  <c:v>44704</c:v>
                </c:pt>
                <c:pt idx="11">
                  <c:v>43001</c:v>
                </c:pt>
                <c:pt idx="14">
                  <c:v>40037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2061</c:v>
                </c:pt>
                <c:pt idx="5">
                  <c:v>1937</c:v>
                </c:pt>
                <c:pt idx="8">
                  <c:v>2329</c:v>
                </c:pt>
                <c:pt idx="11">
                  <c:v>2213</c:v>
                </c:pt>
                <c:pt idx="14">
                  <c:v>2085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24807</c:v>
                </c:pt>
                <c:pt idx="5">
                  <c:v>25393</c:v>
                </c:pt>
                <c:pt idx="8">
                  <c:v>25052</c:v>
                </c:pt>
                <c:pt idx="11">
                  <c:v>25682</c:v>
                </c:pt>
                <c:pt idx="14">
                  <c:v>27962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13257</c:v>
                </c:pt>
                <c:pt idx="3">
                  <c:v>12593</c:v>
                </c:pt>
                <c:pt idx="6">
                  <c:v>11901</c:v>
                </c:pt>
                <c:pt idx="9">
                  <c:v>10383</c:v>
                </c:pt>
                <c:pt idx="12">
                  <c:v>10206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888</c:v>
                </c:pt>
                <c:pt idx="3">
                  <c:v>750</c:v>
                </c:pt>
                <c:pt idx="6">
                  <c:v>794</c:v>
                </c:pt>
                <c:pt idx="9">
                  <c:v>751</c:v>
                </c:pt>
                <c:pt idx="12">
                  <c:v>732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2652</c:v>
                </c:pt>
                <c:pt idx="3">
                  <c:v>2828</c:v>
                </c:pt>
                <c:pt idx="6">
                  <c:v>2754</c:v>
                </c:pt>
                <c:pt idx="9">
                  <c:v>3381</c:v>
                </c:pt>
                <c:pt idx="12">
                  <c:v>2662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21796</c:v>
                </c:pt>
                <c:pt idx="3">
                  <c:v>22157</c:v>
                </c:pt>
                <c:pt idx="6">
                  <c:v>19994</c:v>
                </c:pt>
                <c:pt idx="9">
                  <c:v>20725</c:v>
                </c:pt>
                <c:pt idx="12">
                  <c:v>19677</c:v>
                </c:pt>
              </c:numCache>
            </c:numRef>
          </c:val>
        </c:ser>
        <c:dLbls>
          <c:showLegendKey val="0"/>
          <c:showVal val="0"/>
          <c:showCatName val="0"/>
          <c:showSerName val="0"/>
          <c:showPercent val="0"/>
          <c:showBubbleSize val="0"/>
        </c:dLbls>
        <c:gapWidth val="100"/>
        <c:overlap val="100"/>
        <c:axId val="89757952"/>
        <c:axId val="89764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9757952"/>
        <c:axId val="89764224"/>
      </c:lineChart>
      <c:catAx>
        <c:axId val="897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764224"/>
        <c:crosses val="autoZero"/>
        <c:auto val="1"/>
        <c:lblAlgn val="ctr"/>
        <c:lblOffset val="100"/>
        <c:tickLblSkip val="1"/>
        <c:tickMarkSkip val="1"/>
        <c:noMultiLvlLbl val="0"/>
      </c:catAx>
      <c:valAx>
        <c:axId val="8976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563200"/>
        <c:axId val="102225408"/>
      </c:scatterChart>
      <c:valAx>
        <c:axId val="102563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225408"/>
        <c:crosses val="autoZero"/>
        <c:crossBetween val="midCat"/>
      </c:valAx>
      <c:valAx>
        <c:axId val="102225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563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2.7</c:v>
                </c:pt>
                <c:pt idx="1">
                  <c:v>0.8</c:v>
                </c:pt>
                <c:pt idx="2">
                  <c:v>0.1</c:v>
                </c:pt>
                <c:pt idx="3">
                  <c:v>-0.1</c:v>
                </c:pt>
                <c:pt idx="4">
                  <c:v>-0.1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0</c:v>
                </c:pt>
                <c:pt idx="1">
                  <c:v>-0.7</c:v>
                </c:pt>
                <c:pt idx="2">
                  <c:v>-1.3</c:v>
                </c:pt>
                <c:pt idx="3">
                  <c:v>-1.8</c:v>
                </c:pt>
                <c:pt idx="4">
                  <c:v>-2.2999999999999998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91450368"/>
        <c:axId val="91480832"/>
      </c:scatterChart>
      <c:valAx>
        <c:axId val="91450368"/>
        <c:scaling>
          <c:orientation val="minMax"/>
          <c:max val="0.2"/>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480832"/>
        <c:crosses val="autoZero"/>
        <c:crossBetween val="midCat"/>
      </c:valAx>
      <c:valAx>
        <c:axId val="914808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450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211,271
194,386
10.16
94,864,677
90,139,795
4,650,572
58,856,565
19,307,947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類似団体内平均値を下回る値で推移している。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引き続き、行財政改革の推進、時代状況の変化や役割分担の明確化の視点等を踏まえた施策の見直しを行うとともに、特別区民税の収納率アップや新たな財源確保を図るなど、歳入歳出の両面から、健全な財政運営のための取り組みを行う。</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44</xdr:row>
      <xdr:rowOff>96157</xdr:rowOff>
    </xdr:to>
    <xdr:cxnSp macro="">
      <xdr:nvCxnSpPr>
        <xdr:cNvPr id="65" name="直線コネクタ 64"/>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70" name="直線コネクタ 69"/>
        <xdr:cNvCxnSpPr/>
      </xdr:nvCxnSpPr>
      <xdr:spPr>
        <a:xfrm flipV="1">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71"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6" name="直線コネクタ 75"/>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9" name="直線コネクタ 78"/>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82" name="フローチャート :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83" name="テキスト ボックス 82"/>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9" name="円/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90"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1" name="円/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3" name="円/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5" name="円/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7" name="円/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前年度と比べ</a:t>
          </a:r>
          <a:r>
            <a:rPr lang="en-US" altLang="ja-JP" sz="1300" b="0" i="0" baseline="0">
              <a:solidFill>
                <a:schemeClr val="dk1"/>
              </a:solidFill>
              <a:effectLst/>
              <a:latin typeface="+mn-ea"/>
              <a:ea typeface="+mn-ea"/>
              <a:cs typeface="+mn-cs"/>
            </a:rPr>
            <a:t>3.7</a:t>
          </a:r>
          <a:r>
            <a:rPr lang="ja-JP" altLang="ja-JP" sz="1300" b="0" i="0" baseline="0">
              <a:solidFill>
                <a:schemeClr val="dk1"/>
              </a:solidFill>
              <a:effectLst/>
              <a:latin typeface="+mn-ea"/>
              <a:ea typeface="+mn-ea"/>
              <a:cs typeface="+mn-cs"/>
            </a:rPr>
            <a:t>ポイント低下し、</a:t>
          </a:r>
          <a:r>
            <a:rPr lang="en-US" altLang="ja-JP" sz="1300" b="0" i="0" baseline="0">
              <a:solidFill>
                <a:schemeClr val="dk1"/>
              </a:solidFill>
              <a:effectLst/>
              <a:latin typeface="+mn-ea"/>
              <a:ea typeface="+mn-ea"/>
              <a:cs typeface="+mn-cs"/>
            </a:rPr>
            <a:t>81.8</a:t>
          </a:r>
          <a:r>
            <a:rPr lang="ja-JP" altLang="ja-JP" sz="1300" b="0" i="0" baseline="0">
              <a:solidFill>
                <a:schemeClr val="dk1"/>
              </a:solidFill>
              <a:effectLst/>
              <a:latin typeface="+mn-ea"/>
              <a:ea typeface="+mn-ea"/>
              <a:cs typeface="+mn-cs"/>
            </a:rPr>
            <a:t>％となり、適正な範囲と言われている</a:t>
          </a:r>
          <a:r>
            <a:rPr lang="en-US" altLang="ja-JP" sz="1300" b="0" i="0" baseline="0">
              <a:solidFill>
                <a:schemeClr val="dk1"/>
              </a:solidFill>
              <a:effectLst/>
              <a:latin typeface="+mn-ea"/>
              <a:ea typeface="+mn-ea"/>
              <a:cs typeface="+mn-cs"/>
            </a:rPr>
            <a:t>80</a:t>
          </a:r>
          <a:r>
            <a:rPr lang="ja-JP" altLang="ja-JP" sz="1300" b="0" i="0" baseline="0">
              <a:solidFill>
                <a:schemeClr val="dk1"/>
              </a:solidFill>
              <a:effectLst/>
              <a:latin typeface="+mn-ea"/>
              <a:ea typeface="+mn-ea"/>
              <a:cs typeface="+mn-cs"/>
            </a:rPr>
            <a:t>％を</a:t>
          </a:r>
          <a:r>
            <a:rPr lang="ja-JP" altLang="en-US" sz="1300" b="0" i="0" baseline="0">
              <a:solidFill>
                <a:schemeClr val="dk1"/>
              </a:solidFill>
              <a:effectLst/>
              <a:latin typeface="+mn-ea"/>
              <a:ea typeface="+mn-ea"/>
              <a:cs typeface="+mn-cs"/>
            </a:rPr>
            <a:t>若干</a:t>
          </a:r>
          <a:r>
            <a:rPr lang="ja-JP" altLang="ja-JP" sz="1300" b="0" i="0" baseline="0">
              <a:solidFill>
                <a:schemeClr val="dk1"/>
              </a:solidFill>
              <a:effectLst/>
              <a:latin typeface="+mn-ea"/>
              <a:ea typeface="+mn-ea"/>
              <a:cs typeface="+mn-cs"/>
            </a:rPr>
            <a:t>上回る水準にある。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当該比率については、扶助費や公債費などの経常経費充当一般財源が増加したものの、特別区税や地方消費税交付金、財調普通交付金等の歳入経常一般財源も増加したことなどが影響している。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引き続き、義務的経費の抑制に努めるとともに、区税収納対策の強化等、歳入確保の取り組みを進める。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44704</xdr:rowOff>
    </xdr:from>
    <xdr:to>
      <xdr:col>7</xdr:col>
      <xdr:colOff>152400</xdr:colOff>
      <xdr:row>65</xdr:row>
      <xdr:rowOff>56134</xdr:rowOff>
    </xdr:to>
    <xdr:cxnSp macro="">
      <xdr:nvCxnSpPr>
        <xdr:cNvPr id="126" name="直線コネクタ 125"/>
        <xdr:cNvCxnSpPr/>
      </xdr:nvCxnSpPr>
      <xdr:spPr>
        <a:xfrm flipV="1">
          <a:off x="4953000" y="10331704"/>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7"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8" name="直線コネクタ 127"/>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131081</xdr:rowOff>
    </xdr:from>
    <xdr:ext cx="762000" cy="259045"/>
    <xdr:sp macro="" textlink="">
      <xdr:nvSpPr>
        <xdr:cNvPr id="129"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60</xdr:row>
      <xdr:rowOff>44704</xdr:rowOff>
    </xdr:from>
    <xdr:to>
      <xdr:col>7</xdr:col>
      <xdr:colOff>241300</xdr:colOff>
      <xdr:row>60</xdr:row>
      <xdr:rowOff>44704</xdr:rowOff>
    </xdr:to>
    <xdr:cxnSp macro="">
      <xdr:nvCxnSpPr>
        <xdr:cNvPr id="130" name="直線コネクタ 129"/>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150368</xdr:rowOff>
    </xdr:from>
    <xdr:to>
      <xdr:col>7</xdr:col>
      <xdr:colOff>152400</xdr:colOff>
      <xdr:row>65</xdr:row>
      <xdr:rowOff>157480</xdr:rowOff>
    </xdr:to>
    <xdr:cxnSp macro="">
      <xdr:nvCxnSpPr>
        <xdr:cNvPr id="131" name="直線コネクタ 130"/>
        <xdr:cNvCxnSpPr/>
      </xdr:nvCxnSpPr>
      <xdr:spPr>
        <a:xfrm flipV="1">
          <a:off x="4114800" y="11123168"/>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94505</xdr:rowOff>
    </xdr:from>
    <xdr:ext cx="762000" cy="259045"/>
    <xdr:sp macro="" textlink="">
      <xdr:nvSpPr>
        <xdr:cNvPr id="132"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33" name="フローチャート : 判断 132"/>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157480</xdr:rowOff>
    </xdr:from>
    <xdr:to>
      <xdr:col>6</xdr:col>
      <xdr:colOff>0</xdr:colOff>
      <xdr:row>65</xdr:row>
      <xdr:rowOff>157480</xdr:rowOff>
    </xdr:to>
    <xdr:cxnSp macro="">
      <xdr:nvCxnSpPr>
        <xdr:cNvPr id="134" name="直線コネクタ 133"/>
        <xdr:cNvCxnSpPr/>
      </xdr:nvCxnSpPr>
      <xdr:spPr>
        <a:xfrm>
          <a:off x="3225800" y="1130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46482</xdr:rowOff>
    </xdr:from>
    <xdr:to>
      <xdr:col>6</xdr:col>
      <xdr:colOff>50800</xdr:colOff>
      <xdr:row>64</xdr:row>
      <xdr:rowOff>148082</xdr:rowOff>
    </xdr:to>
    <xdr:sp macro="" textlink="">
      <xdr:nvSpPr>
        <xdr:cNvPr id="135" name="フローチャート : 判断 134"/>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158259</xdr:rowOff>
    </xdr:from>
    <xdr:ext cx="736600" cy="259045"/>
    <xdr:sp macro="" textlink="">
      <xdr:nvSpPr>
        <xdr:cNvPr id="136" name="テキスト ボックス 135"/>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157480</xdr:rowOff>
    </xdr:from>
    <xdr:to>
      <xdr:col>4</xdr:col>
      <xdr:colOff>482600</xdr:colOff>
      <xdr:row>66</xdr:row>
      <xdr:rowOff>106680</xdr:rowOff>
    </xdr:to>
    <xdr:cxnSp macro="">
      <xdr:nvCxnSpPr>
        <xdr:cNvPr id="137" name="直線コネクタ 136"/>
        <xdr:cNvCxnSpPr/>
      </xdr:nvCxnSpPr>
      <xdr:spPr>
        <a:xfrm flipV="1">
          <a:off x="2336800" y="113017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147828</xdr:rowOff>
    </xdr:from>
    <xdr:to>
      <xdr:col>4</xdr:col>
      <xdr:colOff>533400</xdr:colOff>
      <xdr:row>65</xdr:row>
      <xdr:rowOff>77978</xdr:rowOff>
    </xdr:to>
    <xdr:sp macro="" textlink="">
      <xdr:nvSpPr>
        <xdr:cNvPr id="138" name="フローチャート : 判断 137"/>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88155</xdr:rowOff>
    </xdr:from>
    <xdr:ext cx="762000" cy="259045"/>
    <xdr:sp macro="" textlink="">
      <xdr:nvSpPr>
        <xdr:cNvPr id="139" name="テキスト ボックス 138"/>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5334</xdr:rowOff>
    </xdr:from>
    <xdr:to>
      <xdr:col>3</xdr:col>
      <xdr:colOff>279400</xdr:colOff>
      <xdr:row>66</xdr:row>
      <xdr:rowOff>106680</xdr:rowOff>
    </xdr:to>
    <xdr:cxnSp macro="">
      <xdr:nvCxnSpPr>
        <xdr:cNvPr id="140" name="直線コネクタ 139"/>
        <xdr:cNvCxnSpPr/>
      </xdr:nvCxnSpPr>
      <xdr:spPr>
        <a:xfrm>
          <a:off x="1447800" y="1132103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121158</xdr:rowOff>
    </xdr:from>
    <xdr:to>
      <xdr:col>3</xdr:col>
      <xdr:colOff>330200</xdr:colOff>
      <xdr:row>66</xdr:row>
      <xdr:rowOff>51308</xdr:rowOff>
    </xdr:to>
    <xdr:sp macro="" textlink="">
      <xdr:nvSpPr>
        <xdr:cNvPr id="141" name="フローチャート : 判断 140"/>
        <xdr:cNvSpPr/>
      </xdr:nvSpPr>
      <xdr:spPr>
        <a:xfrm>
          <a:off x="2286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61485</xdr:rowOff>
    </xdr:from>
    <xdr:ext cx="762000" cy="259045"/>
    <xdr:sp macro="" textlink="">
      <xdr:nvSpPr>
        <xdr:cNvPr id="142" name="テキスト ボックス 141"/>
        <xdr:cNvSpPr txBox="1"/>
      </xdr:nvSpPr>
      <xdr:spPr>
        <a:xfrm>
          <a:off x="1955800" y="11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150114</xdr:rowOff>
    </xdr:from>
    <xdr:to>
      <xdr:col>2</xdr:col>
      <xdr:colOff>127000</xdr:colOff>
      <xdr:row>66</xdr:row>
      <xdr:rowOff>80264</xdr:rowOff>
    </xdr:to>
    <xdr:sp macro="" textlink="">
      <xdr:nvSpPr>
        <xdr:cNvPr id="143" name="フローチャート : 判断 142"/>
        <xdr:cNvSpPr/>
      </xdr:nvSpPr>
      <xdr:spPr>
        <a:xfrm>
          <a:off x="1397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65041</xdr:rowOff>
    </xdr:from>
    <xdr:ext cx="762000" cy="259045"/>
    <xdr:sp macro="" textlink="">
      <xdr:nvSpPr>
        <xdr:cNvPr id="144" name="テキスト ボックス 143"/>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99568</xdr:rowOff>
    </xdr:from>
    <xdr:to>
      <xdr:col>7</xdr:col>
      <xdr:colOff>203200</xdr:colOff>
      <xdr:row>65</xdr:row>
      <xdr:rowOff>29718</xdr:rowOff>
    </xdr:to>
    <xdr:sp macro="" textlink="">
      <xdr:nvSpPr>
        <xdr:cNvPr id="150" name="円/楕円 149"/>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166895</xdr:rowOff>
    </xdr:from>
    <xdr:ext cx="762000" cy="259045"/>
    <xdr:sp macro="" textlink="">
      <xdr:nvSpPr>
        <xdr:cNvPr id="151" name="財政構造の弾力性該当値テキスト"/>
        <xdr:cNvSpPr txBox="1"/>
      </xdr:nvSpPr>
      <xdr:spPr>
        <a:xfrm>
          <a:off x="5041900" y="1096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2" name="円/楕円 151"/>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3" name="テキスト ボックス 152"/>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106680</xdr:rowOff>
    </xdr:from>
    <xdr:to>
      <xdr:col>4</xdr:col>
      <xdr:colOff>533400</xdr:colOff>
      <xdr:row>66</xdr:row>
      <xdr:rowOff>36830</xdr:rowOff>
    </xdr:to>
    <xdr:sp macro="" textlink="">
      <xdr:nvSpPr>
        <xdr:cNvPr id="154" name="円/楕円 153"/>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21607</xdr:rowOff>
    </xdr:from>
    <xdr:ext cx="762000" cy="259045"/>
    <xdr:sp macro="" textlink="">
      <xdr:nvSpPr>
        <xdr:cNvPr id="155" name="テキスト ボックス 154"/>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55880</xdr:rowOff>
    </xdr:from>
    <xdr:to>
      <xdr:col>3</xdr:col>
      <xdr:colOff>330200</xdr:colOff>
      <xdr:row>66</xdr:row>
      <xdr:rowOff>157480</xdr:rowOff>
    </xdr:to>
    <xdr:sp macro="" textlink="">
      <xdr:nvSpPr>
        <xdr:cNvPr id="156" name="円/楕円 155"/>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142257</xdr:rowOff>
    </xdr:from>
    <xdr:ext cx="762000" cy="259045"/>
    <xdr:sp macro="" textlink="">
      <xdr:nvSpPr>
        <xdr:cNvPr id="157" name="テキスト ボックス 156"/>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125984</xdr:rowOff>
    </xdr:from>
    <xdr:to>
      <xdr:col>2</xdr:col>
      <xdr:colOff>127000</xdr:colOff>
      <xdr:row>66</xdr:row>
      <xdr:rowOff>56134</xdr:rowOff>
    </xdr:to>
    <xdr:sp macro="" textlink="">
      <xdr:nvSpPr>
        <xdr:cNvPr id="158" name="円/楕円 157"/>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66311</xdr:rowOff>
    </xdr:from>
    <xdr:ext cx="762000" cy="259045"/>
    <xdr:sp macro="" textlink="">
      <xdr:nvSpPr>
        <xdr:cNvPr id="159" name="テキスト ボックス 158"/>
        <xdr:cNvSpPr txBox="1"/>
      </xdr:nvSpPr>
      <xdr:spPr>
        <a:xfrm>
          <a:off x="1066800" y="1103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[141,355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内</a:t>
          </a:r>
          <a:r>
            <a:rPr kumimoji="1" lang="ja-JP" altLang="ja-JP" sz="1300">
              <a:solidFill>
                <a:schemeClr val="dk1"/>
              </a:solidFill>
              <a:effectLst/>
              <a:latin typeface="+mn-ea"/>
              <a:ea typeface="+mn-ea"/>
              <a:cs typeface="+mn-cs"/>
            </a:rPr>
            <a:t>平均値を若干上回ったが、前年度決算額より減少し、過去</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年間で比べると低い額となった。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物件費は、放課後子ども総合プランの新規開設や複合施設開設準備</a:t>
          </a:r>
          <a:r>
            <a:rPr kumimoji="1" lang="ja-JP" altLang="en-US" sz="1300">
              <a:solidFill>
                <a:schemeClr val="dk1"/>
              </a:solidFill>
              <a:effectLst/>
              <a:latin typeface="+mn-ea"/>
              <a:ea typeface="+mn-ea"/>
              <a:cs typeface="+mn-cs"/>
            </a:rPr>
            <a:t>経費</a:t>
          </a:r>
          <a:r>
            <a:rPr kumimoji="1" lang="ja-JP" altLang="ja-JP" sz="1300">
              <a:solidFill>
                <a:schemeClr val="dk1"/>
              </a:solidFill>
              <a:effectLst/>
              <a:latin typeface="+mn-ea"/>
              <a:ea typeface="+mn-ea"/>
              <a:cs typeface="+mn-cs"/>
            </a:rPr>
            <a:t>などにより増加した。人件費は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退職手当の減などにより前年度より減少した。</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引き続き、業務の効率化に努め、コストの縮減を図っていく。</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7" name="直線コネクタ 186"/>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macro="" textlink="">
      <xdr:nvSpPr>
        <xdr:cNvPr id="188"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89" name="直線コネクタ 188"/>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macro="" textlink="">
      <xdr:nvSpPr>
        <xdr:cNvPr id="190"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91" name="直線コネクタ 190"/>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21779</xdr:rowOff>
    </xdr:from>
    <xdr:to>
      <xdr:col>7</xdr:col>
      <xdr:colOff>152400</xdr:colOff>
      <xdr:row>82</xdr:row>
      <xdr:rowOff>23840</xdr:rowOff>
    </xdr:to>
    <xdr:cxnSp macro="">
      <xdr:nvCxnSpPr>
        <xdr:cNvPr id="192" name="直線コネクタ 191"/>
        <xdr:cNvCxnSpPr/>
      </xdr:nvCxnSpPr>
      <xdr:spPr>
        <a:xfrm flipV="1">
          <a:off x="4114800" y="14080679"/>
          <a:ext cx="8382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81542</xdr:rowOff>
    </xdr:from>
    <xdr:ext cx="762000" cy="259045"/>
    <xdr:sp macro="" textlink="">
      <xdr:nvSpPr>
        <xdr:cNvPr id="193" name="人件費・物件費等の状況平均値テキスト"/>
        <xdr:cNvSpPr txBox="1"/>
      </xdr:nvSpPr>
      <xdr:spPr>
        <a:xfrm>
          <a:off x="5041900" y="13797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macro="" textlink="">
      <xdr:nvSpPr>
        <xdr:cNvPr id="194" name="フローチャート : 判断 193"/>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162675</xdr:rowOff>
    </xdr:from>
    <xdr:to>
      <xdr:col>6</xdr:col>
      <xdr:colOff>0</xdr:colOff>
      <xdr:row>82</xdr:row>
      <xdr:rowOff>23840</xdr:rowOff>
    </xdr:to>
    <xdr:cxnSp macro="">
      <xdr:nvCxnSpPr>
        <xdr:cNvPr id="195" name="直線コネクタ 194"/>
        <xdr:cNvCxnSpPr/>
      </xdr:nvCxnSpPr>
      <xdr:spPr>
        <a:xfrm>
          <a:off x="3225800" y="14050125"/>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macro="" textlink="">
      <xdr:nvSpPr>
        <xdr:cNvPr id="196" name="フローチャート : 判断 195"/>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170558</xdr:rowOff>
    </xdr:from>
    <xdr:ext cx="736600" cy="259045"/>
    <xdr:sp macro="" textlink="">
      <xdr:nvSpPr>
        <xdr:cNvPr id="197" name="テキスト ボックス 196"/>
        <xdr:cNvSpPr txBox="1"/>
      </xdr:nvSpPr>
      <xdr:spPr>
        <a:xfrm>
          <a:off x="3733800" y="137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160668</xdr:rowOff>
    </xdr:from>
    <xdr:to>
      <xdr:col>4</xdr:col>
      <xdr:colOff>482600</xdr:colOff>
      <xdr:row>81</xdr:row>
      <xdr:rowOff>162675</xdr:rowOff>
    </xdr:to>
    <xdr:cxnSp macro="">
      <xdr:nvCxnSpPr>
        <xdr:cNvPr id="198" name="直線コネクタ 197"/>
        <xdr:cNvCxnSpPr/>
      </xdr:nvCxnSpPr>
      <xdr:spPr>
        <a:xfrm>
          <a:off x="2336800" y="1404811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macro="" textlink="">
      <xdr:nvSpPr>
        <xdr:cNvPr id="199" name="フローチャート : 判断 198"/>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156094</xdr:rowOff>
    </xdr:from>
    <xdr:ext cx="762000" cy="259045"/>
    <xdr:sp macro="" textlink="">
      <xdr:nvSpPr>
        <xdr:cNvPr id="200" name="テキスト ボックス 199"/>
        <xdr:cNvSpPr txBox="1"/>
      </xdr:nvSpPr>
      <xdr:spPr>
        <a:xfrm>
          <a:off x="2844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160668</xdr:rowOff>
    </xdr:from>
    <xdr:to>
      <xdr:col>3</xdr:col>
      <xdr:colOff>279400</xdr:colOff>
      <xdr:row>82</xdr:row>
      <xdr:rowOff>45630</xdr:rowOff>
    </xdr:to>
    <xdr:cxnSp macro="">
      <xdr:nvCxnSpPr>
        <xdr:cNvPr id="201" name="直線コネクタ 200"/>
        <xdr:cNvCxnSpPr/>
      </xdr:nvCxnSpPr>
      <xdr:spPr>
        <a:xfrm flipV="1">
          <a:off x="1447800" y="14048118"/>
          <a:ext cx="889000" cy="5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macro="" textlink="">
      <xdr:nvSpPr>
        <xdr:cNvPr id="202" name="フローチャート : 判断 201"/>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158656</xdr:rowOff>
    </xdr:from>
    <xdr:ext cx="762000" cy="259045"/>
    <xdr:sp macro="" textlink="">
      <xdr:nvSpPr>
        <xdr:cNvPr id="203" name="テキスト ボックス 202"/>
        <xdr:cNvSpPr txBox="1"/>
      </xdr:nvSpPr>
      <xdr:spPr>
        <a:xfrm>
          <a:off x="1955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macro="" textlink="">
      <xdr:nvSpPr>
        <xdr:cNvPr id="204" name="フローチャート : 判断 203"/>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22972</xdr:rowOff>
    </xdr:from>
    <xdr:ext cx="762000" cy="259045"/>
    <xdr:sp macro="" textlink="">
      <xdr:nvSpPr>
        <xdr:cNvPr id="205" name="テキスト ボックス 204"/>
        <xdr:cNvSpPr txBox="1"/>
      </xdr:nvSpPr>
      <xdr:spPr>
        <a:xfrm>
          <a:off x="1066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142429</xdr:rowOff>
    </xdr:from>
    <xdr:to>
      <xdr:col>7</xdr:col>
      <xdr:colOff>203200</xdr:colOff>
      <xdr:row>82</xdr:row>
      <xdr:rowOff>72579</xdr:rowOff>
    </xdr:to>
    <xdr:sp macro="" textlink="">
      <xdr:nvSpPr>
        <xdr:cNvPr id="211" name="円/楕円 210"/>
        <xdr:cNvSpPr/>
      </xdr:nvSpPr>
      <xdr:spPr>
        <a:xfrm>
          <a:off x="4902200" y="140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114506</xdr:rowOff>
    </xdr:from>
    <xdr:ext cx="762000" cy="259045"/>
    <xdr:sp macro="" textlink="">
      <xdr:nvSpPr>
        <xdr:cNvPr id="212" name="人件費・物件費等の状況該当値テキスト"/>
        <xdr:cNvSpPr txBox="1"/>
      </xdr:nvSpPr>
      <xdr:spPr>
        <a:xfrm>
          <a:off x="5041900" y="1400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144490</xdr:rowOff>
    </xdr:from>
    <xdr:to>
      <xdr:col>6</xdr:col>
      <xdr:colOff>50800</xdr:colOff>
      <xdr:row>82</xdr:row>
      <xdr:rowOff>74640</xdr:rowOff>
    </xdr:to>
    <xdr:sp macro="" textlink="">
      <xdr:nvSpPr>
        <xdr:cNvPr id="213" name="円/楕円 212"/>
        <xdr:cNvSpPr/>
      </xdr:nvSpPr>
      <xdr:spPr>
        <a:xfrm>
          <a:off x="4064000" y="140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59417</xdr:rowOff>
    </xdr:from>
    <xdr:ext cx="736600" cy="259045"/>
    <xdr:sp macro="" textlink="">
      <xdr:nvSpPr>
        <xdr:cNvPr id="214" name="テキスト ボックス 213"/>
        <xdr:cNvSpPr txBox="1"/>
      </xdr:nvSpPr>
      <xdr:spPr>
        <a:xfrm>
          <a:off x="3733800" y="1411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111875</xdr:rowOff>
    </xdr:from>
    <xdr:to>
      <xdr:col>4</xdr:col>
      <xdr:colOff>533400</xdr:colOff>
      <xdr:row>82</xdr:row>
      <xdr:rowOff>42025</xdr:rowOff>
    </xdr:to>
    <xdr:sp macro="" textlink="">
      <xdr:nvSpPr>
        <xdr:cNvPr id="215" name="円/楕円 214"/>
        <xdr:cNvSpPr/>
      </xdr:nvSpPr>
      <xdr:spPr>
        <a:xfrm>
          <a:off x="3175000" y="139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26802</xdr:rowOff>
    </xdr:from>
    <xdr:ext cx="762000" cy="259045"/>
    <xdr:sp macro="" textlink="">
      <xdr:nvSpPr>
        <xdr:cNvPr id="216" name="テキスト ボックス 215"/>
        <xdr:cNvSpPr txBox="1"/>
      </xdr:nvSpPr>
      <xdr:spPr>
        <a:xfrm>
          <a:off x="2844800" y="140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109868</xdr:rowOff>
    </xdr:from>
    <xdr:to>
      <xdr:col>3</xdr:col>
      <xdr:colOff>330200</xdr:colOff>
      <xdr:row>82</xdr:row>
      <xdr:rowOff>40018</xdr:rowOff>
    </xdr:to>
    <xdr:sp macro="" textlink="">
      <xdr:nvSpPr>
        <xdr:cNvPr id="217" name="円/楕円 216"/>
        <xdr:cNvSpPr/>
      </xdr:nvSpPr>
      <xdr:spPr>
        <a:xfrm>
          <a:off x="2286000" y="139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24795</xdr:rowOff>
    </xdr:from>
    <xdr:ext cx="762000" cy="259045"/>
    <xdr:sp macro="" textlink="">
      <xdr:nvSpPr>
        <xdr:cNvPr id="218" name="テキスト ボックス 217"/>
        <xdr:cNvSpPr txBox="1"/>
      </xdr:nvSpPr>
      <xdr:spPr>
        <a:xfrm>
          <a:off x="1955800" y="1408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166280</xdr:rowOff>
    </xdr:from>
    <xdr:to>
      <xdr:col>2</xdr:col>
      <xdr:colOff>127000</xdr:colOff>
      <xdr:row>82</xdr:row>
      <xdr:rowOff>96430</xdr:rowOff>
    </xdr:to>
    <xdr:sp macro="" textlink="">
      <xdr:nvSpPr>
        <xdr:cNvPr id="219" name="円/楕円 218"/>
        <xdr:cNvSpPr/>
      </xdr:nvSpPr>
      <xdr:spPr>
        <a:xfrm>
          <a:off x="1397000" y="140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81207</xdr:rowOff>
    </xdr:from>
    <xdr:ext cx="762000" cy="259045"/>
    <xdr:sp macro="" textlink="">
      <xdr:nvSpPr>
        <xdr:cNvPr id="220" name="テキスト ボックス 219"/>
        <xdr:cNvSpPr txBox="1"/>
      </xdr:nvSpPr>
      <xdr:spPr>
        <a:xfrm>
          <a:off x="1066800" y="1414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ラスパイレス指数は、類似団体の中において、上位の水準で推移している。今後も引き続き給与水準の適性化に努めていく。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84</xdr:row>
      <xdr:rowOff>42334</xdr:rowOff>
    </xdr:to>
    <xdr:cxnSp macro="">
      <xdr:nvCxnSpPr>
        <xdr:cNvPr id="249" name="直線コネクタ 248"/>
        <xdr:cNvCxnSpPr/>
      </xdr:nvCxnSpPr>
      <xdr:spPr>
        <a:xfrm flipV="1">
          <a:off x="17018000" y="14082184"/>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50"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51" name="直線コネクタ 250"/>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2"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3" name="直線コネクタ 252"/>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90311</xdr:rowOff>
    </xdr:to>
    <xdr:cxnSp macro="">
      <xdr:nvCxnSpPr>
        <xdr:cNvPr id="254" name="直線コネクタ 253"/>
        <xdr:cNvCxnSpPr/>
      </xdr:nvCxnSpPr>
      <xdr:spPr>
        <a:xfrm>
          <a:off x="16179800" y="1404196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55"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6" name="フローチャート : 判断 255"/>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83</xdr:row>
      <xdr:rowOff>12700</xdr:rowOff>
    </xdr:to>
    <xdr:cxnSp macro="">
      <xdr:nvCxnSpPr>
        <xdr:cNvPr id="257" name="直線コネクタ 256"/>
        <xdr:cNvCxnSpPr/>
      </xdr:nvCxnSpPr>
      <xdr:spPr>
        <a:xfrm flipV="1">
          <a:off x="15290800" y="140419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58" name="フローチャート : 判断 257"/>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59" name="テキスト ボックス 258"/>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89</xdr:row>
      <xdr:rowOff>96661</xdr:rowOff>
    </xdr:to>
    <xdr:cxnSp macro="">
      <xdr:nvCxnSpPr>
        <xdr:cNvPr id="260" name="直線コネクタ 259"/>
        <xdr:cNvCxnSpPr/>
      </xdr:nvCxnSpPr>
      <xdr:spPr>
        <a:xfrm flipV="1">
          <a:off x="14401800" y="142430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15522</xdr:rowOff>
    </xdr:from>
    <xdr:to>
      <xdr:col>22</xdr:col>
      <xdr:colOff>254000</xdr:colOff>
      <xdr:row>83</xdr:row>
      <xdr:rowOff>117122</xdr:rowOff>
    </xdr:to>
    <xdr:sp macro="" textlink="">
      <xdr:nvSpPr>
        <xdr:cNvPr id="261" name="フローチャート : 判断 260"/>
        <xdr:cNvSpPr/>
      </xdr:nvSpPr>
      <xdr:spPr>
        <a:xfrm>
          <a:off x="15240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101899</xdr:rowOff>
    </xdr:from>
    <xdr:ext cx="762000" cy="259045"/>
    <xdr:sp macro="" textlink="">
      <xdr:nvSpPr>
        <xdr:cNvPr id="262" name="テキスト ボックス 261"/>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96661</xdr:rowOff>
    </xdr:from>
    <xdr:to>
      <xdr:col>21</xdr:col>
      <xdr:colOff>0</xdr:colOff>
      <xdr:row>89</xdr:row>
      <xdr:rowOff>96661</xdr:rowOff>
    </xdr:to>
    <xdr:cxnSp macro="">
      <xdr:nvCxnSpPr>
        <xdr:cNvPr id="263" name="直線コネクタ 262"/>
        <xdr:cNvCxnSpPr/>
      </xdr:nvCxnSpPr>
      <xdr:spPr>
        <a:xfrm>
          <a:off x="13512800" y="1535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4" name="フローチャート : 判断 263"/>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5" name="テキスト ボックス 264"/>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6" name="フローチャート : 判断 265"/>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7" name="テキスト ボックス 266"/>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3" name="円/楕円 272"/>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132238</xdr:rowOff>
    </xdr:from>
    <xdr:ext cx="762000" cy="259045"/>
    <xdr:sp macro="" textlink="">
      <xdr:nvSpPr>
        <xdr:cNvPr id="274" name="給与水準   （国との比較）該当値テキスト"/>
        <xdr:cNvSpPr txBox="1"/>
      </xdr:nvSpPr>
      <xdr:spPr>
        <a:xfrm>
          <a:off x="17106900" y="140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5" name="円/楕円 274"/>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6" name="テキスト ボックス 275"/>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7" name="円/楕円 276"/>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8" name="テキスト ボックス 277"/>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79" name="円/楕円 278"/>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80" name="テキスト ボックス 279"/>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1" name="円/楕円 280"/>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2" name="テキスト ボックス 281"/>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内</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値</a:t>
          </a:r>
          <a:r>
            <a:rPr kumimoji="1" lang="ja-JP" altLang="ja-JP" sz="1300">
              <a:solidFill>
                <a:schemeClr val="dk1"/>
              </a:solidFill>
              <a:effectLst/>
              <a:latin typeface="+mn-ea"/>
              <a:ea typeface="+mn-ea"/>
              <a:cs typeface="+mn-cs"/>
            </a:rPr>
            <a:t>より若干上回っているものの、人口千人当たり職員数は</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年前と比較して減少している。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これは、継続的に事務改善に取り組んできた結果であり、今後も引き続き適正な職員数により事務執行に努めていく。</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4" name="直線コネクタ 313"/>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macro="" textlink="">
      <xdr:nvSpPr>
        <xdr:cNvPr id="315"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6" name="直線コネクタ 315"/>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macro="" textlink="">
      <xdr:nvSpPr>
        <xdr:cNvPr id="317"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8" name="直線コネクタ 317"/>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123069</xdr:rowOff>
    </xdr:from>
    <xdr:to>
      <xdr:col>24</xdr:col>
      <xdr:colOff>558800</xdr:colOff>
      <xdr:row>60</xdr:row>
      <xdr:rowOff>133410</xdr:rowOff>
    </xdr:to>
    <xdr:cxnSp macro="">
      <xdr:nvCxnSpPr>
        <xdr:cNvPr id="319" name="直線コネクタ 318"/>
        <xdr:cNvCxnSpPr/>
      </xdr:nvCxnSpPr>
      <xdr:spPr>
        <a:xfrm>
          <a:off x="16179800" y="1041006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20"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123069</xdr:rowOff>
    </xdr:from>
    <xdr:to>
      <xdr:col>23</xdr:col>
      <xdr:colOff>406400</xdr:colOff>
      <xdr:row>60</xdr:row>
      <xdr:rowOff>123069</xdr:rowOff>
    </xdr:to>
    <xdr:cxnSp macro="">
      <xdr:nvCxnSpPr>
        <xdr:cNvPr id="322" name="直線コネクタ 321"/>
        <xdr:cNvCxnSpPr/>
      </xdr:nvCxnSpPr>
      <xdr:spPr>
        <a:xfrm>
          <a:off x="15290800" y="10410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macro="" textlink="">
      <xdr:nvSpPr>
        <xdr:cNvPr id="323" name="フローチャート : 判断 322"/>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90973</xdr:rowOff>
    </xdr:from>
    <xdr:ext cx="736600" cy="259045"/>
    <xdr:sp macro="" textlink="">
      <xdr:nvSpPr>
        <xdr:cNvPr id="324" name="テキスト ボックス 323"/>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60</xdr:row>
      <xdr:rowOff>123069</xdr:rowOff>
    </xdr:to>
    <xdr:cxnSp macro="">
      <xdr:nvCxnSpPr>
        <xdr:cNvPr id="325" name="直線コネクタ 324"/>
        <xdr:cNvCxnSpPr/>
      </xdr:nvCxnSpPr>
      <xdr:spPr>
        <a:xfrm>
          <a:off x="14401800" y="1040892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macro="" textlink="">
      <xdr:nvSpPr>
        <xdr:cNvPr id="326" name="フローチャート : 判断 325"/>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27" name="テキスト ボックス 326"/>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61</xdr:row>
      <xdr:rowOff>32052</xdr:rowOff>
    </xdr:to>
    <xdr:cxnSp macro="">
      <xdr:nvCxnSpPr>
        <xdr:cNvPr id="328" name="直線コネクタ 327"/>
        <xdr:cNvCxnSpPr/>
      </xdr:nvCxnSpPr>
      <xdr:spPr>
        <a:xfrm flipV="1">
          <a:off x="13512800" y="10408920"/>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0" name="テキスト ボックス 329"/>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31" name="フローチャート : 判断 330"/>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154171</xdr:rowOff>
    </xdr:from>
    <xdr:ext cx="762000" cy="259045"/>
    <xdr:sp macro="" textlink="">
      <xdr:nvSpPr>
        <xdr:cNvPr id="332" name="テキスト ボックス 331"/>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82610</xdr:rowOff>
    </xdr:from>
    <xdr:to>
      <xdr:col>24</xdr:col>
      <xdr:colOff>609600</xdr:colOff>
      <xdr:row>61</xdr:row>
      <xdr:rowOff>12760</xdr:rowOff>
    </xdr:to>
    <xdr:sp macro="" textlink="">
      <xdr:nvSpPr>
        <xdr:cNvPr id="338" name="円/楕円 337"/>
        <xdr:cNvSpPr/>
      </xdr:nvSpPr>
      <xdr:spPr>
        <a:xfrm>
          <a:off x="16967200" y="103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54687</xdr:rowOff>
    </xdr:from>
    <xdr:ext cx="762000" cy="259045"/>
    <xdr:sp macro="" textlink="">
      <xdr:nvSpPr>
        <xdr:cNvPr id="339" name="定員管理の状況該当値テキスト"/>
        <xdr:cNvSpPr txBox="1"/>
      </xdr:nvSpPr>
      <xdr:spPr>
        <a:xfrm>
          <a:off x="17106900" y="1034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72269</xdr:rowOff>
    </xdr:from>
    <xdr:to>
      <xdr:col>23</xdr:col>
      <xdr:colOff>457200</xdr:colOff>
      <xdr:row>61</xdr:row>
      <xdr:rowOff>2419</xdr:rowOff>
    </xdr:to>
    <xdr:sp macro="" textlink="">
      <xdr:nvSpPr>
        <xdr:cNvPr id="340" name="円/楕円 339"/>
        <xdr:cNvSpPr/>
      </xdr:nvSpPr>
      <xdr:spPr>
        <a:xfrm>
          <a:off x="16129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158646</xdr:rowOff>
    </xdr:from>
    <xdr:ext cx="736600" cy="259045"/>
    <xdr:sp macro="" textlink="">
      <xdr:nvSpPr>
        <xdr:cNvPr id="341" name="テキスト ボックス 340"/>
        <xdr:cNvSpPr txBox="1"/>
      </xdr:nvSpPr>
      <xdr:spPr>
        <a:xfrm>
          <a:off x="15798800" y="1044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72269</xdr:rowOff>
    </xdr:from>
    <xdr:to>
      <xdr:col>22</xdr:col>
      <xdr:colOff>254000</xdr:colOff>
      <xdr:row>61</xdr:row>
      <xdr:rowOff>2419</xdr:rowOff>
    </xdr:to>
    <xdr:sp macro="" textlink="">
      <xdr:nvSpPr>
        <xdr:cNvPr id="342" name="円/楕円 341"/>
        <xdr:cNvSpPr/>
      </xdr:nvSpPr>
      <xdr:spPr>
        <a:xfrm>
          <a:off x="15240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158646</xdr:rowOff>
    </xdr:from>
    <xdr:ext cx="762000" cy="259045"/>
    <xdr:sp macro="" textlink="">
      <xdr:nvSpPr>
        <xdr:cNvPr id="343" name="テキスト ボックス 342"/>
        <xdr:cNvSpPr txBox="1"/>
      </xdr:nvSpPr>
      <xdr:spPr>
        <a:xfrm>
          <a:off x="14909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44" name="円/楕円 343"/>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45" name="テキスト ボックス 344"/>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152702</xdr:rowOff>
    </xdr:from>
    <xdr:to>
      <xdr:col>19</xdr:col>
      <xdr:colOff>533400</xdr:colOff>
      <xdr:row>61</xdr:row>
      <xdr:rowOff>82852</xdr:rowOff>
    </xdr:to>
    <xdr:sp macro="" textlink="">
      <xdr:nvSpPr>
        <xdr:cNvPr id="346" name="円/楕円 345"/>
        <xdr:cNvSpPr/>
      </xdr:nvSpPr>
      <xdr:spPr>
        <a:xfrm>
          <a:off x="13462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67629</xdr:rowOff>
    </xdr:from>
    <xdr:ext cx="762000" cy="259045"/>
    <xdr:sp macro="" textlink="">
      <xdr:nvSpPr>
        <xdr:cNvPr id="347" name="テキスト ボックス 346"/>
        <xdr:cNvSpPr txBox="1"/>
      </xdr:nvSpPr>
      <xdr:spPr>
        <a:xfrm>
          <a:off x="13131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内</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値</a:t>
          </a:r>
          <a:r>
            <a:rPr kumimoji="1" lang="ja-JP" altLang="ja-JP" sz="1300">
              <a:solidFill>
                <a:schemeClr val="dk1"/>
              </a:solidFill>
              <a:effectLst/>
              <a:latin typeface="+mn-lt"/>
              <a:ea typeface="+mn-ea"/>
              <a:cs typeface="+mn-cs"/>
            </a:rPr>
            <a:t>を上回っているが、実質公債費比率は、昨年度に引き続き、低い値となった。</a:t>
          </a:r>
          <a:endParaRPr lang="ja-JP" altLang="ja-JP" sz="1300">
            <a:effectLst/>
          </a:endParaRPr>
        </a:p>
        <a:p>
          <a:r>
            <a:rPr kumimoji="1" lang="ja-JP" altLang="ja-JP" sz="1300">
              <a:solidFill>
                <a:schemeClr val="dk1"/>
              </a:solidFill>
              <a:effectLst/>
              <a:latin typeface="+mn-lt"/>
              <a:ea typeface="+mn-ea"/>
              <a:cs typeface="+mn-cs"/>
            </a:rPr>
            <a:t>　この要因としては、起債の償還が順調に進んだことにより、元利償還金が減少していることが挙げられる。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公共施設の整備等による起債の活用が見込まれるため、将来の財政負担</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考慮しながら、引き続き公債費の適正管理に努めていく。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44</xdr:row>
      <xdr:rowOff>113393</xdr:rowOff>
    </xdr:to>
    <xdr:cxnSp macro="">
      <xdr:nvCxnSpPr>
        <xdr:cNvPr id="375" name="直線コネクタ 374"/>
        <xdr:cNvCxnSpPr/>
      </xdr:nvCxnSpPr>
      <xdr:spPr>
        <a:xfrm flipV="1">
          <a:off x="17018000" y="60542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44</xdr:row>
      <xdr:rowOff>113393</xdr:rowOff>
    </xdr:from>
    <xdr:to>
      <xdr:col>24</xdr:col>
      <xdr:colOff>647700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78"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79" name="直線コネクタ 378"/>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110672</xdr:rowOff>
    </xdr:from>
    <xdr:to>
      <xdr:col>24</xdr:col>
      <xdr:colOff>558800</xdr:colOff>
      <xdr:row>41</xdr:row>
      <xdr:rowOff>110672</xdr:rowOff>
    </xdr:to>
    <xdr:cxnSp macro="">
      <xdr:nvCxnSpPr>
        <xdr:cNvPr id="380" name="直線コネクタ 379"/>
        <xdr:cNvCxnSpPr/>
      </xdr:nvCxnSpPr>
      <xdr:spPr>
        <a:xfrm>
          <a:off x="16179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40112</xdr:rowOff>
    </xdr:from>
    <xdr:ext cx="762000" cy="259045"/>
    <xdr:sp macro="" textlink="">
      <xdr:nvSpPr>
        <xdr:cNvPr id="381" name="公債費負担の状況平均値テキスト"/>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82" name="フローチャート : 判断 381"/>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110672</xdr:rowOff>
    </xdr:from>
    <xdr:to>
      <xdr:col>23</xdr:col>
      <xdr:colOff>406400</xdr:colOff>
      <xdr:row>41</xdr:row>
      <xdr:rowOff>145143</xdr:rowOff>
    </xdr:to>
    <xdr:cxnSp macro="">
      <xdr:nvCxnSpPr>
        <xdr:cNvPr id="383" name="直線コネクタ 382"/>
        <xdr:cNvCxnSpPr/>
      </xdr:nvCxnSpPr>
      <xdr:spPr>
        <a:xfrm flipV="1">
          <a:off x="15290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4" name="フローチャート : 判断 383"/>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5" name="テキスト ボックス 384"/>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145143</xdr:rowOff>
    </xdr:from>
    <xdr:to>
      <xdr:col>22</xdr:col>
      <xdr:colOff>203200</xdr:colOff>
      <xdr:row>42</xdr:row>
      <xdr:rowOff>94343</xdr:rowOff>
    </xdr:to>
    <xdr:cxnSp macro="">
      <xdr:nvCxnSpPr>
        <xdr:cNvPr id="386" name="直線コネクタ 385"/>
        <xdr:cNvCxnSpPr/>
      </xdr:nvCxnSpPr>
      <xdr:spPr>
        <a:xfrm flipV="1">
          <a:off x="14401800" y="71745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24493</xdr:rowOff>
    </xdr:from>
    <xdr:to>
      <xdr:col>22</xdr:col>
      <xdr:colOff>254000</xdr:colOff>
      <xdr:row>40</xdr:row>
      <xdr:rowOff>126093</xdr:rowOff>
    </xdr:to>
    <xdr:sp macro="" textlink="">
      <xdr:nvSpPr>
        <xdr:cNvPr id="387" name="フローチャート : 判断 386"/>
        <xdr:cNvSpPr/>
      </xdr:nvSpPr>
      <xdr:spPr>
        <a:xfrm>
          <a:off x="15240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136270</xdr:rowOff>
    </xdr:from>
    <xdr:ext cx="762000" cy="259045"/>
    <xdr:sp macro="" textlink="">
      <xdr:nvSpPr>
        <xdr:cNvPr id="388" name="テキスト ボックス 387"/>
        <xdr:cNvSpPr txBox="1"/>
      </xdr:nvSpPr>
      <xdr:spPr>
        <a:xfrm>
          <a:off x="14909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44</xdr:row>
      <xdr:rowOff>78922</xdr:rowOff>
    </xdr:to>
    <xdr:cxnSp macro="">
      <xdr:nvCxnSpPr>
        <xdr:cNvPr id="389" name="直線コネクタ 388"/>
        <xdr:cNvCxnSpPr/>
      </xdr:nvCxnSpPr>
      <xdr:spPr>
        <a:xfrm flipV="1">
          <a:off x="13512800" y="7295243"/>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90" name="フローチャート : 判断 389"/>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91" name="テキスト ボックス 390"/>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392" name="フローチャート : 判断 391"/>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393" name="テキスト ボックス 392"/>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59872</xdr:rowOff>
    </xdr:from>
    <xdr:to>
      <xdr:col>24</xdr:col>
      <xdr:colOff>609600</xdr:colOff>
      <xdr:row>41</xdr:row>
      <xdr:rowOff>161472</xdr:rowOff>
    </xdr:to>
    <xdr:sp macro="" textlink="">
      <xdr:nvSpPr>
        <xdr:cNvPr id="399" name="円/楕円 398"/>
        <xdr:cNvSpPr/>
      </xdr:nvSpPr>
      <xdr:spPr>
        <a:xfrm>
          <a:off x="16967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31949</xdr:rowOff>
    </xdr:from>
    <xdr:ext cx="762000" cy="259045"/>
    <xdr:sp macro="" textlink="">
      <xdr:nvSpPr>
        <xdr:cNvPr id="400" name="公債費負担の状況該当値テキスト"/>
        <xdr:cNvSpPr txBox="1"/>
      </xdr:nvSpPr>
      <xdr:spPr>
        <a:xfrm>
          <a:off x="17106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59872</xdr:rowOff>
    </xdr:from>
    <xdr:to>
      <xdr:col>23</xdr:col>
      <xdr:colOff>457200</xdr:colOff>
      <xdr:row>41</xdr:row>
      <xdr:rowOff>161472</xdr:rowOff>
    </xdr:to>
    <xdr:sp macro="" textlink="">
      <xdr:nvSpPr>
        <xdr:cNvPr id="401" name="円/楕円 400"/>
        <xdr:cNvSpPr/>
      </xdr:nvSpPr>
      <xdr:spPr>
        <a:xfrm>
          <a:off x="16129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402" name="テキスト ボックス 401"/>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94343</xdr:rowOff>
    </xdr:from>
    <xdr:to>
      <xdr:col>22</xdr:col>
      <xdr:colOff>254000</xdr:colOff>
      <xdr:row>42</xdr:row>
      <xdr:rowOff>24493</xdr:rowOff>
    </xdr:to>
    <xdr:sp macro="" textlink="">
      <xdr:nvSpPr>
        <xdr:cNvPr id="403" name="円/楕円 402"/>
        <xdr:cNvSpPr/>
      </xdr:nvSpPr>
      <xdr:spPr>
        <a:xfrm>
          <a:off x="15240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9270</xdr:rowOff>
    </xdr:from>
    <xdr:ext cx="762000" cy="259045"/>
    <xdr:sp macro="" textlink="">
      <xdr:nvSpPr>
        <xdr:cNvPr id="404" name="テキスト ボックス 403"/>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05" name="円/楕円 404"/>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06" name="テキスト ボックス 405"/>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28122</xdr:rowOff>
    </xdr:from>
    <xdr:to>
      <xdr:col>19</xdr:col>
      <xdr:colOff>533400</xdr:colOff>
      <xdr:row>44</xdr:row>
      <xdr:rowOff>129722</xdr:rowOff>
    </xdr:to>
    <xdr:sp macro="" textlink="">
      <xdr:nvSpPr>
        <xdr:cNvPr id="407" name="円/楕円 406"/>
        <xdr:cNvSpPr/>
      </xdr:nvSpPr>
      <xdr:spPr>
        <a:xfrm>
          <a:off x="13462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114499</xdr:rowOff>
    </xdr:from>
    <xdr:ext cx="762000" cy="259045"/>
    <xdr:sp macro="" textlink="">
      <xdr:nvSpPr>
        <xdr:cNvPr id="408" name="テキスト ボックス 407"/>
        <xdr:cNvSpPr txBox="1"/>
      </xdr:nvSpPr>
      <xdr:spPr>
        <a:xfrm>
          <a:off x="13131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地方債償還額等に充当可能な基金など充当可能財源等が、将来負担額を上回っているため、実質的な将来負担額は生じていない。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211,271
194,386
10.16
94,864,677
90,139,795
4,650,572
58,856,565
19,307,947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給与改定</a:t>
          </a:r>
          <a:r>
            <a:rPr kumimoji="1" lang="ja-JP" altLang="en-US" sz="1300">
              <a:solidFill>
                <a:schemeClr val="dk1"/>
              </a:solidFill>
              <a:effectLst/>
              <a:latin typeface="+mn-ea"/>
              <a:ea typeface="+mn-ea"/>
              <a:cs typeface="+mn-cs"/>
            </a:rPr>
            <a:t>による</a:t>
          </a:r>
          <a:r>
            <a:rPr kumimoji="1" lang="ja-JP" altLang="ja-JP" sz="1300">
              <a:solidFill>
                <a:schemeClr val="dk1"/>
              </a:solidFill>
              <a:effectLst/>
              <a:latin typeface="+mn-ea"/>
              <a:ea typeface="+mn-ea"/>
              <a:cs typeface="+mn-cs"/>
            </a:rPr>
            <a:t>増</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あったが、退職手当の減などが主な要因となり、人件費は減少し、前年度と比較して、</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低下</a:t>
          </a:r>
          <a:r>
            <a:rPr kumimoji="1" lang="ja-JP" altLang="ja-JP" sz="1300">
              <a:solidFill>
                <a:schemeClr val="dk1"/>
              </a:solidFill>
              <a:effectLst/>
              <a:latin typeface="+mn-ea"/>
              <a:ea typeface="+mn-ea"/>
              <a:cs typeface="+mn-cs"/>
            </a:rPr>
            <a:t>した。</a:t>
          </a:r>
          <a:endParaRPr lang="ja-JP" altLang="ja-JP" sz="1300">
            <a:effectLst/>
            <a:latin typeface="+mn-ea"/>
            <a:ea typeface="+mn-ea"/>
          </a:endParaRPr>
        </a:p>
        <a:p>
          <a:r>
            <a:rPr kumimoji="1" lang="ja-JP" altLang="ja-JP" sz="1300">
              <a:solidFill>
                <a:schemeClr val="dk1"/>
              </a:solidFill>
              <a:effectLst/>
              <a:latin typeface="+mn-ea"/>
              <a:ea typeface="+mn-ea"/>
              <a:cs typeface="+mn-cs"/>
            </a:rPr>
            <a:t>　数値自体は類似団体</a:t>
          </a:r>
          <a:r>
            <a:rPr kumimoji="1" lang="ja-JP" altLang="en-US" sz="1300">
              <a:solidFill>
                <a:schemeClr val="dk1"/>
              </a:solidFill>
              <a:effectLst/>
              <a:latin typeface="+mn-ea"/>
              <a:ea typeface="+mn-ea"/>
              <a:cs typeface="+mn-cs"/>
            </a:rPr>
            <a:t>内</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値</a:t>
          </a:r>
          <a:r>
            <a:rPr kumimoji="1" lang="ja-JP" altLang="ja-JP" sz="1300">
              <a:solidFill>
                <a:schemeClr val="dk1"/>
              </a:solidFill>
              <a:effectLst/>
              <a:latin typeface="+mn-ea"/>
              <a:ea typeface="+mn-ea"/>
              <a:cs typeface="+mn-cs"/>
            </a:rPr>
            <a:t>を若干上回る水準であるが、今後も執行体制の見直し等を進め、人件費の抑制に努めていく。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41</xdr:row>
      <xdr:rowOff>19050</xdr:rowOff>
    </xdr:to>
    <xdr:cxnSp macro="">
      <xdr:nvCxnSpPr>
        <xdr:cNvPr id="61" name="直線コネクタ 60"/>
        <xdr:cNvCxnSpPr/>
      </xdr:nvCxnSpPr>
      <xdr:spPr>
        <a:xfrm flipV="1">
          <a:off x="4826000" y="560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41</xdr:row>
      <xdr:rowOff>19050</xdr:rowOff>
    </xdr:from>
    <xdr:to>
      <xdr:col>7</xdr:col>
      <xdr:colOff>104775</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4"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5" name="直線コネクタ 64"/>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57150</xdr:rowOff>
    </xdr:from>
    <xdr:to>
      <xdr:col>7</xdr:col>
      <xdr:colOff>15875</xdr:colOff>
      <xdr:row>39</xdr:row>
      <xdr:rowOff>107950</xdr:rowOff>
    </xdr:to>
    <xdr:cxnSp macro="">
      <xdr:nvCxnSpPr>
        <xdr:cNvPr id="66" name="直線コネクタ 65"/>
        <xdr:cNvCxnSpPr/>
      </xdr:nvCxnSpPr>
      <xdr:spPr>
        <a:xfrm flipV="1">
          <a:off x="3987800" y="64008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7"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8" name="フローチャート : 判断 67"/>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39</xdr:row>
      <xdr:rowOff>120650</xdr:rowOff>
    </xdr:to>
    <xdr:cxnSp macro="">
      <xdr:nvCxnSpPr>
        <xdr:cNvPr id="69" name="直線コネクタ 68"/>
        <xdr:cNvCxnSpPr/>
      </xdr:nvCxnSpPr>
      <xdr:spPr>
        <a:xfrm flipV="1">
          <a:off x="30988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120650</xdr:rowOff>
    </xdr:from>
    <xdr:to>
      <xdr:col>4</xdr:col>
      <xdr:colOff>346075</xdr:colOff>
      <xdr:row>40</xdr:row>
      <xdr:rowOff>114300</xdr:rowOff>
    </xdr:to>
    <xdr:cxnSp macro="">
      <xdr:nvCxnSpPr>
        <xdr:cNvPr id="72" name="直線コネクタ 71"/>
        <xdr:cNvCxnSpPr/>
      </xdr:nvCxnSpPr>
      <xdr:spPr>
        <a:xfrm flipV="1">
          <a:off x="2209800" y="680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3" name="フローチャート :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114300</xdr:rowOff>
    </xdr:from>
    <xdr:to>
      <xdr:col>3</xdr:col>
      <xdr:colOff>142875</xdr:colOff>
      <xdr:row>41</xdr:row>
      <xdr:rowOff>31750</xdr:rowOff>
    </xdr:to>
    <xdr:cxnSp macro="">
      <xdr:nvCxnSpPr>
        <xdr:cNvPr id="75" name="直線コネクタ 74"/>
        <xdr:cNvCxnSpPr/>
      </xdr:nvCxnSpPr>
      <xdr:spPr>
        <a:xfrm flipV="1">
          <a:off x="1320800" y="697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146050</xdr:rowOff>
    </xdr:from>
    <xdr:to>
      <xdr:col>3</xdr:col>
      <xdr:colOff>193675</xdr:colOff>
      <xdr:row>40</xdr:row>
      <xdr:rowOff>76200</xdr:rowOff>
    </xdr:to>
    <xdr:sp macro="" textlink="">
      <xdr:nvSpPr>
        <xdr:cNvPr id="76" name="フローチャート : 判断 75"/>
        <xdr:cNvSpPr/>
      </xdr:nvSpPr>
      <xdr:spPr>
        <a:xfrm>
          <a:off x="21590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77" name="テキスト ボックス 76"/>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127000</xdr:rowOff>
    </xdr:from>
    <xdr:to>
      <xdr:col>1</xdr:col>
      <xdr:colOff>676275</xdr:colOff>
      <xdr:row>41</xdr:row>
      <xdr:rowOff>57150</xdr:rowOff>
    </xdr:to>
    <xdr:sp macro="" textlink="">
      <xdr:nvSpPr>
        <xdr:cNvPr id="78" name="フローチャート : 判断 77"/>
        <xdr:cNvSpPr/>
      </xdr:nvSpPr>
      <xdr:spPr>
        <a:xfrm>
          <a:off x="1270000" y="698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6350</xdr:rowOff>
    </xdr:from>
    <xdr:to>
      <xdr:col>7</xdr:col>
      <xdr:colOff>66675</xdr:colOff>
      <xdr:row>37</xdr:row>
      <xdr:rowOff>107950</xdr:rowOff>
    </xdr:to>
    <xdr:sp macro="" textlink="">
      <xdr:nvSpPr>
        <xdr:cNvPr id="85" name="円/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149877</xdr:rowOff>
    </xdr:from>
    <xdr:ext cx="762000" cy="259045"/>
    <xdr:sp macro="" textlink="">
      <xdr:nvSpPr>
        <xdr:cNvPr id="86" name="人件費該当値テキスト"/>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69850</xdr:rowOff>
    </xdr:from>
    <xdr:to>
      <xdr:col>4</xdr:col>
      <xdr:colOff>396875</xdr:colOff>
      <xdr:row>40</xdr:row>
      <xdr:rowOff>0</xdr:rowOff>
    </xdr:to>
    <xdr:sp macro="" textlink="">
      <xdr:nvSpPr>
        <xdr:cNvPr id="89" name="円/楕円 88"/>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156227</xdr:rowOff>
    </xdr:from>
    <xdr:ext cx="762000" cy="259045"/>
    <xdr:sp macro="" textlink="">
      <xdr:nvSpPr>
        <xdr:cNvPr id="90" name="テキスト ボックス 89"/>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63500</xdr:rowOff>
    </xdr:from>
    <xdr:to>
      <xdr:col>3</xdr:col>
      <xdr:colOff>193675</xdr:colOff>
      <xdr:row>40</xdr:row>
      <xdr:rowOff>165100</xdr:rowOff>
    </xdr:to>
    <xdr:sp macro="" textlink="">
      <xdr:nvSpPr>
        <xdr:cNvPr id="91" name="円/楕円 90"/>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149877</xdr:rowOff>
    </xdr:from>
    <xdr:ext cx="762000" cy="259045"/>
    <xdr:sp macro="" textlink="">
      <xdr:nvSpPr>
        <xdr:cNvPr id="92" name="テキスト ボックス 91"/>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93" name="円/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業務系システム運用管理費等の増加があった一方、区民会館管理運営費等の減少</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あ</a:t>
          </a:r>
          <a:r>
            <a:rPr kumimoji="1" lang="ja-JP" altLang="en-US" sz="1300">
              <a:solidFill>
                <a:schemeClr val="dk1"/>
              </a:solidFill>
              <a:effectLst/>
              <a:latin typeface="+mn-ea"/>
              <a:ea typeface="+mn-ea"/>
              <a:cs typeface="+mn-cs"/>
            </a:rPr>
            <a:t>ったため</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分子である</a:t>
          </a:r>
          <a:r>
            <a:rPr kumimoji="1" lang="ja-JP" altLang="ja-JP" sz="1300">
              <a:solidFill>
                <a:schemeClr val="dk1"/>
              </a:solidFill>
              <a:effectLst/>
              <a:latin typeface="+mn-ea"/>
              <a:ea typeface="+mn-ea"/>
              <a:cs typeface="+mn-cs"/>
            </a:rPr>
            <a:t>物件費の経常的経費充当一般財源等は前年度と比較してほぼ横ばいであったが</a:t>
          </a:r>
          <a:r>
            <a:rPr kumimoji="1" lang="ja-JP" altLang="en-US" sz="1300">
              <a:solidFill>
                <a:schemeClr val="dk1"/>
              </a:solidFill>
              <a:effectLst/>
              <a:latin typeface="+mn-ea"/>
              <a:ea typeface="+mn-ea"/>
              <a:cs typeface="+mn-cs"/>
            </a:rPr>
            <a:t>、分母である</a:t>
          </a:r>
          <a:r>
            <a:rPr kumimoji="1" lang="ja-JP" altLang="ja-JP" sz="1300">
              <a:solidFill>
                <a:schemeClr val="dk1"/>
              </a:solidFill>
              <a:effectLst/>
              <a:latin typeface="+mn-ea"/>
              <a:ea typeface="+mn-ea"/>
              <a:cs typeface="+mn-cs"/>
            </a:rPr>
            <a:t>財調交付金の増等により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指数は前年度より</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ポイント低下した。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　類似団体内平均値を下回っているが、引き続き歳出削減に努める。</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22</xdr:row>
      <xdr:rowOff>110672</xdr:rowOff>
    </xdr:to>
    <xdr:cxnSp macro="">
      <xdr:nvCxnSpPr>
        <xdr:cNvPr id="124" name="直線コネクタ 123"/>
        <xdr:cNvCxnSpPr/>
      </xdr:nvCxnSpPr>
      <xdr:spPr>
        <a:xfrm flipV="1">
          <a:off x="16510000" y="2364014"/>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16</xdr:row>
      <xdr:rowOff>110671</xdr:rowOff>
    </xdr:to>
    <xdr:cxnSp macro="">
      <xdr:nvCxnSpPr>
        <xdr:cNvPr id="129" name="直線コネクタ 128"/>
        <xdr:cNvCxnSpPr/>
      </xdr:nvCxnSpPr>
      <xdr:spPr>
        <a:xfrm flipV="1">
          <a:off x="15671800" y="262527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159657</xdr:rowOff>
    </xdr:to>
    <xdr:cxnSp macro="">
      <xdr:nvCxnSpPr>
        <xdr:cNvPr id="132" name="直線コネクタ 131"/>
        <xdr:cNvCxnSpPr/>
      </xdr:nvCxnSpPr>
      <xdr:spPr>
        <a:xfrm flipV="1">
          <a:off x="14782800" y="28538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100693</xdr:rowOff>
    </xdr:from>
    <xdr:to>
      <xdr:col>22</xdr:col>
      <xdr:colOff>615950</xdr:colOff>
      <xdr:row>18</xdr:row>
      <xdr:rowOff>30843</xdr:rowOff>
    </xdr:to>
    <xdr:sp macro="" textlink="">
      <xdr:nvSpPr>
        <xdr:cNvPr id="133" name="フローチャート : 判断 132"/>
        <xdr:cNvSpPr/>
      </xdr:nvSpPr>
      <xdr:spPr>
        <a:xfrm>
          <a:off x="15621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15620</xdr:rowOff>
    </xdr:from>
    <xdr:ext cx="736600" cy="259045"/>
    <xdr:sp macro="" textlink="">
      <xdr:nvSpPr>
        <xdr:cNvPr id="134" name="テキスト ボックス 133"/>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159657</xdr:rowOff>
    </xdr:from>
    <xdr:to>
      <xdr:col>21</xdr:col>
      <xdr:colOff>361950</xdr:colOff>
      <xdr:row>17</xdr:row>
      <xdr:rowOff>20864</xdr:rowOff>
    </xdr:to>
    <xdr:cxnSp macro="">
      <xdr:nvCxnSpPr>
        <xdr:cNvPr id="135" name="直線コネクタ 134"/>
        <xdr:cNvCxnSpPr/>
      </xdr:nvCxnSpPr>
      <xdr:spPr>
        <a:xfrm flipV="1">
          <a:off x="13893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100693</xdr:rowOff>
    </xdr:from>
    <xdr:to>
      <xdr:col>21</xdr:col>
      <xdr:colOff>412750</xdr:colOff>
      <xdr:row>18</xdr:row>
      <xdr:rowOff>30843</xdr:rowOff>
    </xdr:to>
    <xdr:sp macro="" textlink="">
      <xdr:nvSpPr>
        <xdr:cNvPr id="136" name="フローチャート : 判断 135"/>
        <xdr:cNvSpPr/>
      </xdr:nvSpPr>
      <xdr:spPr>
        <a:xfrm>
          <a:off x="14732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15620</xdr:rowOff>
    </xdr:from>
    <xdr:ext cx="762000" cy="259045"/>
    <xdr:sp macro="" textlink="">
      <xdr:nvSpPr>
        <xdr:cNvPr id="137" name="テキスト ボックス 136"/>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61686</xdr:rowOff>
    </xdr:from>
    <xdr:to>
      <xdr:col>20</xdr:col>
      <xdr:colOff>158750</xdr:colOff>
      <xdr:row>17</xdr:row>
      <xdr:rowOff>20864</xdr:rowOff>
    </xdr:to>
    <xdr:cxnSp macro="">
      <xdr:nvCxnSpPr>
        <xdr:cNvPr id="138" name="直線コネクタ 137"/>
        <xdr:cNvCxnSpPr/>
      </xdr:nvCxnSpPr>
      <xdr:spPr>
        <a:xfrm>
          <a:off x="13004800" y="28048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macro="" textlink="">
      <xdr:nvSpPr>
        <xdr:cNvPr id="139" name="フローチャート : 判断 138"/>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40" name="テキスト ボックス 139"/>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108857</xdr:rowOff>
    </xdr:from>
    <xdr:to>
      <xdr:col>21</xdr:col>
      <xdr:colOff>412750</xdr:colOff>
      <xdr:row>17</xdr:row>
      <xdr:rowOff>39007</xdr:rowOff>
    </xdr:to>
    <xdr:sp macro="" textlink="">
      <xdr:nvSpPr>
        <xdr:cNvPr id="152" name="円/楕円 151"/>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49184</xdr:rowOff>
    </xdr:from>
    <xdr:ext cx="762000" cy="259045"/>
    <xdr:sp macro="" textlink="">
      <xdr:nvSpPr>
        <xdr:cNvPr id="153" name="テキスト ボックス 152"/>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141514</xdr:rowOff>
    </xdr:from>
    <xdr:to>
      <xdr:col>20</xdr:col>
      <xdr:colOff>209550</xdr:colOff>
      <xdr:row>17</xdr:row>
      <xdr:rowOff>71664</xdr:rowOff>
    </xdr:to>
    <xdr:sp macro="" textlink="">
      <xdr:nvSpPr>
        <xdr:cNvPr id="154" name="円/楕円 153"/>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81841</xdr:rowOff>
    </xdr:from>
    <xdr:ext cx="762000" cy="259045"/>
    <xdr:sp macro="" textlink="">
      <xdr:nvSpPr>
        <xdr:cNvPr id="155" name="テキスト ボックス 154"/>
        <xdr:cNvSpPr txBox="1"/>
      </xdr:nvSpPr>
      <xdr:spPr>
        <a:xfrm>
          <a:off x="13512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10886</xdr:rowOff>
    </xdr:from>
    <xdr:to>
      <xdr:col>19</xdr:col>
      <xdr:colOff>6350</xdr:colOff>
      <xdr:row>16</xdr:row>
      <xdr:rowOff>112486</xdr:rowOff>
    </xdr:to>
    <xdr:sp macro="" textlink="">
      <xdr:nvSpPr>
        <xdr:cNvPr id="156" name="円/楕円 155"/>
        <xdr:cNvSpPr/>
      </xdr:nvSpPr>
      <xdr:spPr>
        <a:xfrm>
          <a:off x="12954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122663</xdr:rowOff>
    </xdr:from>
    <xdr:ext cx="762000" cy="259045"/>
    <xdr:sp macro="" textlink="">
      <xdr:nvSpPr>
        <xdr:cNvPr id="157" name="テキスト ボックス 156"/>
        <xdr:cNvSpPr txBox="1"/>
      </xdr:nvSpPr>
      <xdr:spPr>
        <a:xfrm>
          <a:off x="12623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待機児童対策の強化に伴う私立認可保育園の開設などにより、前年度と比較して</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ポイント上昇した。</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今後も</a:t>
          </a:r>
          <a:r>
            <a:rPr kumimoji="1" lang="ja-JP" altLang="ja-JP" sz="1300">
              <a:solidFill>
                <a:schemeClr val="dk1"/>
              </a:solidFill>
              <a:effectLst/>
              <a:latin typeface="+mn-ea"/>
              <a:ea typeface="+mn-ea"/>
              <a:cs typeface="+mn-cs"/>
            </a:rPr>
            <a:t>保育需要等の動向を注視</a:t>
          </a:r>
          <a:r>
            <a:rPr kumimoji="1" lang="ja-JP" altLang="en-US" sz="1300">
              <a:solidFill>
                <a:schemeClr val="dk1"/>
              </a:solidFill>
              <a:effectLst/>
              <a:latin typeface="+mn-ea"/>
              <a:ea typeface="+mn-ea"/>
              <a:cs typeface="+mn-cs"/>
            </a:rPr>
            <a:t>し</a:t>
          </a:r>
          <a:r>
            <a:rPr kumimoji="1" lang="ja-JP" altLang="ja-JP" sz="1300">
              <a:solidFill>
                <a:schemeClr val="dk1"/>
              </a:solidFill>
              <a:effectLst/>
              <a:latin typeface="+mn-ea"/>
              <a:ea typeface="+mn-ea"/>
              <a:cs typeface="+mn-cs"/>
            </a:rPr>
            <a:t>ていく。</a:t>
          </a:r>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31750</xdr:rowOff>
    </xdr:to>
    <xdr:cxnSp macro="">
      <xdr:nvCxnSpPr>
        <xdr:cNvPr id="189" name="直線コネクタ 188"/>
        <xdr:cNvCxnSpPr/>
      </xdr:nvCxnSpPr>
      <xdr:spPr>
        <a:xfrm flipV="1">
          <a:off x="4826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macro="" textlink="">
      <xdr:nvSpPr>
        <xdr:cNvPr id="19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91" name="直線コネクタ 19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9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93" name="直線コネクタ 19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165100</xdr:rowOff>
    </xdr:from>
    <xdr:to>
      <xdr:col>7</xdr:col>
      <xdr:colOff>15875</xdr:colOff>
      <xdr:row>60</xdr:row>
      <xdr:rowOff>146050</xdr:rowOff>
    </xdr:to>
    <xdr:cxnSp macro="">
      <xdr:nvCxnSpPr>
        <xdr:cNvPr id="194" name="直線コネクタ 193"/>
        <xdr:cNvCxnSpPr/>
      </xdr:nvCxnSpPr>
      <xdr:spPr>
        <a:xfrm>
          <a:off x="3987800" y="10280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130827</xdr:rowOff>
    </xdr:from>
    <xdr:ext cx="762000" cy="259045"/>
    <xdr:sp macro="" textlink="">
      <xdr:nvSpPr>
        <xdr:cNvPr id="195"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196" name="フローチャート : 判断 195"/>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136525</xdr:rowOff>
    </xdr:from>
    <xdr:to>
      <xdr:col>5</xdr:col>
      <xdr:colOff>549275</xdr:colOff>
      <xdr:row>59</xdr:row>
      <xdr:rowOff>165100</xdr:rowOff>
    </xdr:to>
    <xdr:cxnSp macro="">
      <xdr:nvCxnSpPr>
        <xdr:cNvPr id="197" name="直線コネクタ 196"/>
        <xdr:cNvCxnSpPr/>
      </xdr:nvCxnSpPr>
      <xdr:spPr>
        <a:xfrm>
          <a:off x="3098800" y="10252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161925</xdr:rowOff>
    </xdr:from>
    <xdr:to>
      <xdr:col>5</xdr:col>
      <xdr:colOff>600075</xdr:colOff>
      <xdr:row>58</xdr:row>
      <xdr:rowOff>92075</xdr:rowOff>
    </xdr:to>
    <xdr:sp macro="" textlink="">
      <xdr:nvSpPr>
        <xdr:cNvPr id="198" name="フローチャート : 判断 197"/>
        <xdr:cNvSpPr/>
      </xdr:nvSpPr>
      <xdr:spPr>
        <a:xfrm>
          <a:off x="3937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102252</xdr:rowOff>
    </xdr:from>
    <xdr:ext cx="736600" cy="259045"/>
    <xdr:sp macro="" textlink="">
      <xdr:nvSpPr>
        <xdr:cNvPr id="199" name="テキスト ボックス 198"/>
        <xdr:cNvSpPr txBox="1"/>
      </xdr:nvSpPr>
      <xdr:spPr>
        <a:xfrm>
          <a:off x="3606800" y="97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136525</xdr:rowOff>
    </xdr:from>
    <xdr:to>
      <xdr:col>4</xdr:col>
      <xdr:colOff>346075</xdr:colOff>
      <xdr:row>59</xdr:row>
      <xdr:rowOff>146050</xdr:rowOff>
    </xdr:to>
    <xdr:cxnSp macro="">
      <xdr:nvCxnSpPr>
        <xdr:cNvPr id="200" name="直線コネクタ 199"/>
        <xdr:cNvCxnSpPr/>
      </xdr:nvCxnSpPr>
      <xdr:spPr>
        <a:xfrm flipV="1">
          <a:off x="2209800" y="10252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161925</xdr:rowOff>
    </xdr:from>
    <xdr:to>
      <xdr:col>4</xdr:col>
      <xdr:colOff>396875</xdr:colOff>
      <xdr:row>58</xdr:row>
      <xdr:rowOff>92075</xdr:rowOff>
    </xdr:to>
    <xdr:sp macro="" textlink="">
      <xdr:nvSpPr>
        <xdr:cNvPr id="201" name="フローチャート : 判断 200"/>
        <xdr:cNvSpPr/>
      </xdr:nvSpPr>
      <xdr:spPr>
        <a:xfrm>
          <a:off x="3048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102252</xdr:rowOff>
    </xdr:from>
    <xdr:ext cx="762000" cy="259045"/>
    <xdr:sp macro="" textlink="">
      <xdr:nvSpPr>
        <xdr:cNvPr id="202" name="テキスト ボックス 201"/>
        <xdr:cNvSpPr txBox="1"/>
      </xdr:nvSpPr>
      <xdr:spPr>
        <a:xfrm>
          <a:off x="2717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146050</xdr:rowOff>
    </xdr:to>
    <xdr:cxnSp macro="">
      <xdr:nvCxnSpPr>
        <xdr:cNvPr id="203" name="直線コネクタ 202"/>
        <xdr:cNvCxnSpPr/>
      </xdr:nvCxnSpPr>
      <xdr:spPr>
        <a:xfrm>
          <a:off x="1320800" y="1010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9525</xdr:rowOff>
    </xdr:from>
    <xdr:to>
      <xdr:col>3</xdr:col>
      <xdr:colOff>193675</xdr:colOff>
      <xdr:row>58</xdr:row>
      <xdr:rowOff>111125</xdr:rowOff>
    </xdr:to>
    <xdr:sp macro="" textlink="">
      <xdr:nvSpPr>
        <xdr:cNvPr id="204" name="フローチャート : 判断 203"/>
        <xdr:cNvSpPr/>
      </xdr:nvSpPr>
      <xdr:spPr>
        <a:xfrm>
          <a:off x="2159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121302</xdr:rowOff>
    </xdr:from>
    <xdr:ext cx="762000" cy="259045"/>
    <xdr:sp macro="" textlink="">
      <xdr:nvSpPr>
        <xdr:cNvPr id="205" name="テキスト ボックス 204"/>
        <xdr:cNvSpPr txBox="1"/>
      </xdr:nvSpPr>
      <xdr:spPr>
        <a:xfrm>
          <a:off x="1828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123825</xdr:rowOff>
    </xdr:from>
    <xdr:to>
      <xdr:col>1</xdr:col>
      <xdr:colOff>676275</xdr:colOff>
      <xdr:row>58</xdr:row>
      <xdr:rowOff>53975</xdr:rowOff>
    </xdr:to>
    <xdr:sp macro="" textlink="">
      <xdr:nvSpPr>
        <xdr:cNvPr id="206" name="フローチャート : 判断 205"/>
        <xdr:cNvSpPr/>
      </xdr:nvSpPr>
      <xdr:spPr>
        <a:xfrm>
          <a:off x="12700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64152</xdr:rowOff>
    </xdr:from>
    <xdr:ext cx="762000" cy="259045"/>
    <xdr:sp macro="" textlink="">
      <xdr:nvSpPr>
        <xdr:cNvPr id="207" name="テキスト ボックス 206"/>
        <xdr:cNvSpPr txBox="1"/>
      </xdr:nvSpPr>
      <xdr:spPr>
        <a:xfrm>
          <a:off x="939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95250</xdr:rowOff>
    </xdr:from>
    <xdr:to>
      <xdr:col>7</xdr:col>
      <xdr:colOff>66675</xdr:colOff>
      <xdr:row>61</xdr:row>
      <xdr:rowOff>25400</xdr:rowOff>
    </xdr:to>
    <xdr:sp macro="" textlink="">
      <xdr:nvSpPr>
        <xdr:cNvPr id="213" name="円/楕円 212"/>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3827</xdr:rowOff>
    </xdr:from>
    <xdr:ext cx="762000" cy="259045"/>
    <xdr:sp macro="" textlink="">
      <xdr:nvSpPr>
        <xdr:cNvPr id="214" name="扶助費該当値テキスト"/>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114300</xdr:rowOff>
    </xdr:from>
    <xdr:to>
      <xdr:col>5</xdr:col>
      <xdr:colOff>600075</xdr:colOff>
      <xdr:row>60</xdr:row>
      <xdr:rowOff>44450</xdr:rowOff>
    </xdr:to>
    <xdr:sp macro="" textlink="">
      <xdr:nvSpPr>
        <xdr:cNvPr id="215" name="円/楕円 214"/>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29227</xdr:rowOff>
    </xdr:from>
    <xdr:ext cx="736600" cy="259045"/>
    <xdr:sp macro="" textlink="">
      <xdr:nvSpPr>
        <xdr:cNvPr id="216" name="テキスト ボックス 215"/>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85725</xdr:rowOff>
    </xdr:from>
    <xdr:to>
      <xdr:col>4</xdr:col>
      <xdr:colOff>396875</xdr:colOff>
      <xdr:row>60</xdr:row>
      <xdr:rowOff>15875</xdr:rowOff>
    </xdr:to>
    <xdr:sp macro="" textlink="">
      <xdr:nvSpPr>
        <xdr:cNvPr id="217" name="円/楕円 216"/>
        <xdr:cNvSpPr/>
      </xdr:nvSpPr>
      <xdr:spPr>
        <a:xfrm>
          <a:off x="3048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652</xdr:rowOff>
    </xdr:from>
    <xdr:ext cx="762000" cy="259045"/>
    <xdr:sp macro="" textlink="">
      <xdr:nvSpPr>
        <xdr:cNvPr id="218" name="テキスト ボックス 217"/>
        <xdr:cNvSpPr txBox="1"/>
      </xdr:nvSpPr>
      <xdr:spPr>
        <a:xfrm>
          <a:off x="2717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95250</xdr:rowOff>
    </xdr:from>
    <xdr:to>
      <xdr:col>3</xdr:col>
      <xdr:colOff>193675</xdr:colOff>
      <xdr:row>60</xdr:row>
      <xdr:rowOff>25400</xdr:rowOff>
    </xdr:to>
    <xdr:sp macro="" textlink="">
      <xdr:nvSpPr>
        <xdr:cNvPr id="219" name="円/楕円 218"/>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10177</xdr:rowOff>
    </xdr:from>
    <xdr:ext cx="762000" cy="259045"/>
    <xdr:sp macro="" textlink="">
      <xdr:nvSpPr>
        <xdr:cNvPr id="220" name="テキスト ボックス 219"/>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21" name="円/楕円 220"/>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22" name="テキスト ボックス 221"/>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国民健康保険事業特別会計繰出金等が増加したものの、</a:t>
          </a:r>
          <a:r>
            <a:rPr kumimoji="1" lang="ja-JP" altLang="ja-JP" sz="1300">
              <a:solidFill>
                <a:schemeClr val="dk1"/>
              </a:solidFill>
              <a:effectLst/>
              <a:latin typeface="+mn-lt"/>
              <a:ea typeface="+mn-ea"/>
              <a:cs typeface="+mn-cs"/>
            </a:rPr>
            <a:t>分母である財調交付金の増等により</a:t>
          </a:r>
          <a:r>
            <a:rPr kumimoji="1" lang="ja-JP" altLang="en-US" sz="1300">
              <a:latin typeface="+mn-ea"/>
              <a:ea typeface="+mn-ea"/>
            </a:rPr>
            <a:t>、前年度と比較し、</a:t>
          </a:r>
          <a:r>
            <a:rPr kumimoji="1" lang="en-US" altLang="ja-JP" sz="1300">
              <a:latin typeface="+mn-ea"/>
              <a:ea typeface="+mn-ea"/>
            </a:rPr>
            <a:t>0.7</a:t>
          </a:r>
          <a:r>
            <a:rPr kumimoji="1" lang="ja-JP" altLang="en-US" sz="1300">
              <a:latin typeface="+mn-ea"/>
              <a:ea typeface="+mn-ea"/>
            </a:rPr>
            <a:t>ポイント減少した。</a:t>
          </a:r>
          <a:endParaRPr kumimoji="1" lang="en-US" altLang="ja-JP" sz="1300">
            <a:latin typeface="+mn-ea"/>
            <a:ea typeface="+mn-ea"/>
          </a:endParaRPr>
        </a:p>
        <a:p>
          <a:r>
            <a:rPr kumimoji="1" lang="ja-JP" altLang="en-US" sz="1300">
              <a:latin typeface="+mn-ea"/>
              <a:ea typeface="+mn-ea"/>
            </a:rPr>
            <a:t>　今後も、国民健康保険事業特別会計に係る赤字補填的繰出といった普通会計の負担をこれまで以上に減らしていくよう努める。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50" name="直線コネクタ 249"/>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macro="" textlink="">
      <xdr:nvSpPr>
        <xdr:cNvPr id="251"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52" name="直線コネクタ 251"/>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4" name="直線コネクタ 25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165100</xdr:rowOff>
    </xdr:to>
    <xdr:cxnSp macro="">
      <xdr:nvCxnSpPr>
        <xdr:cNvPr id="255" name="直線コネクタ 254"/>
        <xdr:cNvCxnSpPr/>
      </xdr:nvCxnSpPr>
      <xdr:spPr>
        <a:xfrm flipV="1">
          <a:off x="15671800" y="10147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130827</xdr:rowOff>
    </xdr:from>
    <xdr:ext cx="762000" cy="259045"/>
    <xdr:sp macro="" textlink="">
      <xdr:nvSpPr>
        <xdr:cNvPr id="256"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57" name="フローチャート : 判断 256"/>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165100</xdr:rowOff>
    </xdr:to>
    <xdr:cxnSp macro="">
      <xdr:nvCxnSpPr>
        <xdr:cNvPr id="258" name="直線コネクタ 257"/>
        <xdr:cNvCxnSpPr/>
      </xdr:nvCxnSpPr>
      <xdr:spPr>
        <a:xfrm>
          <a:off x="14782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9" name="フローチャート : 判断 258"/>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60" name="テキスト ボックス 259"/>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xdr:rowOff>
    </xdr:from>
    <xdr:to>
      <xdr:col>21</xdr:col>
      <xdr:colOff>361950</xdr:colOff>
      <xdr:row>59</xdr:row>
      <xdr:rowOff>50800</xdr:rowOff>
    </xdr:to>
    <xdr:cxnSp macro="">
      <xdr:nvCxnSpPr>
        <xdr:cNvPr id="261" name="直線コネクタ 260"/>
        <xdr:cNvCxnSpPr/>
      </xdr:nvCxnSpPr>
      <xdr:spPr>
        <a:xfrm flipV="1">
          <a:off x="13893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macro="" textlink="">
      <xdr:nvSpPr>
        <xdr:cNvPr id="262" name="フローチャート : 判断 261"/>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86377</xdr:rowOff>
    </xdr:from>
    <xdr:ext cx="762000" cy="259045"/>
    <xdr:sp macro="" textlink="">
      <xdr:nvSpPr>
        <xdr:cNvPr id="263" name="テキスト ボックス 262"/>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107950</xdr:rowOff>
    </xdr:from>
    <xdr:to>
      <xdr:col>20</xdr:col>
      <xdr:colOff>158750</xdr:colOff>
      <xdr:row>59</xdr:row>
      <xdr:rowOff>50800</xdr:rowOff>
    </xdr:to>
    <xdr:cxnSp macro="">
      <xdr:nvCxnSpPr>
        <xdr:cNvPr id="264" name="直線コネクタ 263"/>
        <xdr:cNvCxnSpPr/>
      </xdr:nvCxnSpPr>
      <xdr:spPr>
        <a:xfrm>
          <a:off x="13004800" y="10052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macro="" textlink="">
      <xdr:nvSpPr>
        <xdr:cNvPr id="265" name="フローチャート : 判断 264"/>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111777</xdr:rowOff>
    </xdr:from>
    <xdr:ext cx="762000" cy="259045"/>
    <xdr:sp macro="" textlink="">
      <xdr:nvSpPr>
        <xdr:cNvPr id="266" name="テキスト ボックス 265"/>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7" name="フローチャート : 判断 266"/>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68" name="テキスト ボックス 267"/>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4" name="円/楕円 273"/>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5"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114300</xdr:rowOff>
    </xdr:from>
    <xdr:to>
      <xdr:col>22</xdr:col>
      <xdr:colOff>615950</xdr:colOff>
      <xdr:row>60</xdr:row>
      <xdr:rowOff>44450</xdr:rowOff>
    </xdr:to>
    <xdr:sp macro="" textlink="">
      <xdr:nvSpPr>
        <xdr:cNvPr id="276" name="円/楕円 275"/>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29227</xdr:rowOff>
    </xdr:from>
    <xdr:ext cx="736600" cy="259045"/>
    <xdr:sp macro="" textlink="">
      <xdr:nvSpPr>
        <xdr:cNvPr id="277" name="テキスト ボックス 276"/>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8" name="円/楕円 277"/>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73677</xdr:rowOff>
    </xdr:from>
    <xdr:ext cx="762000" cy="259045"/>
    <xdr:sp macro="" textlink="">
      <xdr:nvSpPr>
        <xdr:cNvPr id="279" name="テキスト ボックス 278"/>
        <xdr:cNvSpPr txBox="1"/>
      </xdr:nvSpPr>
      <xdr:spPr>
        <a:xfrm>
          <a:off x="14401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0</xdr:rowOff>
    </xdr:from>
    <xdr:to>
      <xdr:col>20</xdr:col>
      <xdr:colOff>209550</xdr:colOff>
      <xdr:row>59</xdr:row>
      <xdr:rowOff>101600</xdr:rowOff>
    </xdr:to>
    <xdr:sp macro="" textlink="">
      <xdr:nvSpPr>
        <xdr:cNvPr id="280" name="円/楕円 279"/>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86377</xdr:rowOff>
    </xdr:from>
    <xdr:ext cx="762000" cy="259045"/>
    <xdr:sp macro="" textlink="">
      <xdr:nvSpPr>
        <xdr:cNvPr id="281" name="テキスト ボックス 280"/>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57150</xdr:rowOff>
    </xdr:from>
    <xdr:to>
      <xdr:col>19</xdr:col>
      <xdr:colOff>6350</xdr:colOff>
      <xdr:row>58</xdr:row>
      <xdr:rowOff>158750</xdr:rowOff>
    </xdr:to>
    <xdr:sp macro="" textlink="">
      <xdr:nvSpPr>
        <xdr:cNvPr id="282" name="円/楕円 281"/>
        <xdr:cNvSpPr/>
      </xdr:nvSpPr>
      <xdr:spPr>
        <a:xfrm>
          <a:off x="12954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168927</xdr:rowOff>
    </xdr:from>
    <xdr:ext cx="762000" cy="259045"/>
    <xdr:sp macro="" textlink="">
      <xdr:nvSpPr>
        <xdr:cNvPr id="283" name="テキスト ボックス 282"/>
        <xdr:cNvSpPr txBox="1"/>
      </xdr:nvSpPr>
      <xdr:spPr>
        <a:xfrm>
          <a:off x="12623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清掃一部事務組合分担金の減少などにより、前年度と比較して</a:t>
          </a:r>
          <a:r>
            <a:rPr kumimoji="1" lang="en-US" altLang="ja-JP" sz="1300">
              <a:latin typeface="+mn-ea"/>
              <a:ea typeface="+mn-ea"/>
            </a:rPr>
            <a:t>1.0</a:t>
          </a:r>
          <a:r>
            <a:rPr kumimoji="1" lang="ja-JP" altLang="en-US" sz="1300">
              <a:latin typeface="+mn-ea"/>
              <a:ea typeface="+mn-ea"/>
            </a:rPr>
            <a:t>ポイント低下した。</a:t>
          </a:r>
        </a:p>
        <a:p>
          <a:r>
            <a:rPr kumimoji="1" lang="ja-JP" altLang="en-US" sz="1300">
              <a:latin typeface="+mn-ea"/>
              <a:ea typeface="+mn-ea"/>
            </a:rPr>
            <a:t>　類似団体内平均値を上回っているため、引き続き補助費等の適正な執行に努めていく。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40</xdr:row>
      <xdr:rowOff>127000</xdr:rowOff>
    </xdr:to>
    <xdr:cxnSp macro="">
      <xdr:nvCxnSpPr>
        <xdr:cNvPr id="311" name="直線コネクタ 310"/>
        <xdr:cNvCxnSpPr/>
      </xdr:nvCxnSpPr>
      <xdr:spPr>
        <a:xfrm flipV="1">
          <a:off x="16510000" y="576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12"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13" name="直線コネクタ 312"/>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40</xdr:row>
      <xdr:rowOff>12700</xdr:rowOff>
    </xdr:to>
    <xdr:cxnSp macro="">
      <xdr:nvCxnSpPr>
        <xdr:cNvPr id="316" name="直線コネクタ 315"/>
        <xdr:cNvCxnSpPr/>
      </xdr:nvCxnSpPr>
      <xdr:spPr>
        <a:xfrm flipV="1">
          <a:off x="15671800" y="64897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7"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8" name="フローチャート :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xdr:rowOff>
    </xdr:from>
    <xdr:to>
      <xdr:col>22</xdr:col>
      <xdr:colOff>565150</xdr:colOff>
      <xdr:row>40</xdr:row>
      <xdr:rowOff>127000</xdr:rowOff>
    </xdr:to>
    <xdr:cxnSp macro="">
      <xdr:nvCxnSpPr>
        <xdr:cNvPr id="319" name="直線コネクタ 318"/>
        <xdr:cNvCxnSpPr/>
      </xdr:nvCxnSpPr>
      <xdr:spPr>
        <a:xfrm flipV="1">
          <a:off x="14782800" y="687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39</xdr:row>
      <xdr:rowOff>95250</xdr:rowOff>
    </xdr:from>
    <xdr:to>
      <xdr:col>22</xdr:col>
      <xdr:colOff>615950</xdr:colOff>
      <xdr:row>40</xdr:row>
      <xdr:rowOff>25400</xdr:rowOff>
    </xdr:to>
    <xdr:sp macro="" textlink="">
      <xdr:nvSpPr>
        <xdr:cNvPr id="320" name="フローチャート : 判断 319"/>
        <xdr:cNvSpPr/>
      </xdr:nvSpPr>
      <xdr:spPr>
        <a:xfrm>
          <a:off x="15621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35577</xdr:rowOff>
    </xdr:from>
    <xdr:ext cx="736600" cy="259045"/>
    <xdr:sp macro="" textlink="">
      <xdr:nvSpPr>
        <xdr:cNvPr id="321" name="テキスト ボックス 320"/>
        <xdr:cNvSpPr txBox="1"/>
      </xdr:nvSpPr>
      <xdr:spPr>
        <a:xfrm>
          <a:off x="15290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40</xdr:row>
      <xdr:rowOff>165100</xdr:rowOff>
    </xdr:to>
    <xdr:cxnSp macro="">
      <xdr:nvCxnSpPr>
        <xdr:cNvPr id="322" name="直線コネクタ 321"/>
        <xdr:cNvCxnSpPr/>
      </xdr:nvCxnSpPr>
      <xdr:spPr>
        <a:xfrm flipV="1">
          <a:off x="13893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40</xdr:row>
      <xdr:rowOff>76200</xdr:rowOff>
    </xdr:from>
    <xdr:to>
      <xdr:col>21</xdr:col>
      <xdr:colOff>412750</xdr:colOff>
      <xdr:row>41</xdr:row>
      <xdr:rowOff>6350</xdr:rowOff>
    </xdr:to>
    <xdr:sp macro="" textlink="">
      <xdr:nvSpPr>
        <xdr:cNvPr id="323" name="フローチャート : 判断 322"/>
        <xdr:cNvSpPr/>
      </xdr:nvSpPr>
      <xdr:spPr>
        <a:xfrm>
          <a:off x="1473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16527</xdr:rowOff>
    </xdr:from>
    <xdr:ext cx="762000" cy="259045"/>
    <xdr:sp macro="" textlink="">
      <xdr:nvSpPr>
        <xdr:cNvPr id="324" name="テキスト ボックス 323"/>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165100</xdr:rowOff>
    </xdr:from>
    <xdr:to>
      <xdr:col>20</xdr:col>
      <xdr:colOff>158750</xdr:colOff>
      <xdr:row>41</xdr:row>
      <xdr:rowOff>69850</xdr:rowOff>
    </xdr:to>
    <xdr:cxnSp macro="">
      <xdr:nvCxnSpPr>
        <xdr:cNvPr id="325" name="直線コネクタ 324"/>
        <xdr:cNvCxnSpPr/>
      </xdr:nvCxnSpPr>
      <xdr:spPr>
        <a:xfrm flipV="1">
          <a:off x="13004800" y="702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41</xdr:row>
      <xdr:rowOff>19050</xdr:rowOff>
    </xdr:from>
    <xdr:to>
      <xdr:col>20</xdr:col>
      <xdr:colOff>209550</xdr:colOff>
      <xdr:row>41</xdr:row>
      <xdr:rowOff>120650</xdr:rowOff>
    </xdr:to>
    <xdr:sp macro="" textlink="">
      <xdr:nvSpPr>
        <xdr:cNvPr id="326" name="フローチャート : 判断 325"/>
        <xdr:cNvSpPr/>
      </xdr:nvSpPr>
      <xdr:spPr>
        <a:xfrm>
          <a:off x="13843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105427</xdr:rowOff>
    </xdr:from>
    <xdr:ext cx="762000" cy="259045"/>
    <xdr:sp macro="" textlink="">
      <xdr:nvSpPr>
        <xdr:cNvPr id="327" name="テキスト ボックス 326"/>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macro="" textlink="">
      <xdr:nvSpPr>
        <xdr:cNvPr id="328" name="フローチャート : 判断 327"/>
        <xdr:cNvSpPr/>
      </xdr:nvSpPr>
      <xdr:spPr>
        <a:xfrm>
          <a:off x="12954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92727</xdr:rowOff>
    </xdr:from>
    <xdr:ext cx="762000" cy="259045"/>
    <xdr:sp macro="" textlink="">
      <xdr:nvSpPr>
        <xdr:cNvPr id="329" name="テキスト ボックス 328"/>
        <xdr:cNvSpPr txBox="1"/>
      </xdr:nvSpPr>
      <xdr:spPr>
        <a:xfrm>
          <a:off x="12623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5" name="円/楕円 334"/>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6"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7" name="円/楕円 336"/>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38" name="テキスト ボックス 337"/>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76200</xdr:rowOff>
    </xdr:from>
    <xdr:to>
      <xdr:col>21</xdr:col>
      <xdr:colOff>412750</xdr:colOff>
      <xdr:row>41</xdr:row>
      <xdr:rowOff>6350</xdr:rowOff>
    </xdr:to>
    <xdr:sp macro="" textlink="">
      <xdr:nvSpPr>
        <xdr:cNvPr id="339" name="円/楕円 338"/>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40" name="テキスト ボックス 339"/>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114300</xdr:rowOff>
    </xdr:from>
    <xdr:to>
      <xdr:col>20</xdr:col>
      <xdr:colOff>209550</xdr:colOff>
      <xdr:row>41</xdr:row>
      <xdr:rowOff>44450</xdr:rowOff>
    </xdr:to>
    <xdr:sp macro="" textlink="">
      <xdr:nvSpPr>
        <xdr:cNvPr id="341" name="円/楕円 340"/>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54627</xdr:rowOff>
    </xdr:from>
    <xdr:ext cx="762000" cy="259045"/>
    <xdr:sp macro="" textlink="">
      <xdr:nvSpPr>
        <xdr:cNvPr id="342" name="テキスト ボックス 341"/>
        <xdr:cNvSpPr txBox="1"/>
      </xdr:nvSpPr>
      <xdr:spPr>
        <a:xfrm>
          <a:off x="13512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43" name="円/楕円 342"/>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44" name="テキスト ボックス 343"/>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起債の償還は順調に進んでいるが、満期一括償還があったことにより、前年度と比較して</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上昇</a:t>
          </a:r>
          <a:r>
            <a:rPr kumimoji="1" lang="ja-JP" altLang="ja-JP" sz="1300">
              <a:solidFill>
                <a:schemeClr val="dk1"/>
              </a:solidFill>
              <a:effectLst/>
              <a:latin typeface="+mn-ea"/>
              <a:ea typeface="+mn-ea"/>
              <a:cs typeface="+mn-cs"/>
            </a:rPr>
            <a:t>し、類似団体</a:t>
          </a:r>
          <a:r>
            <a:rPr kumimoji="1" lang="ja-JP" altLang="en-US" sz="1300">
              <a:solidFill>
                <a:schemeClr val="dk1"/>
              </a:solidFill>
              <a:effectLst/>
              <a:latin typeface="+mn-ea"/>
              <a:ea typeface="+mn-ea"/>
              <a:cs typeface="+mn-cs"/>
            </a:rPr>
            <a:t>内</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値</a:t>
          </a:r>
          <a:r>
            <a:rPr kumimoji="1" lang="ja-JP" altLang="ja-JP" sz="1300">
              <a:solidFill>
                <a:schemeClr val="dk1"/>
              </a:solidFill>
              <a:effectLst/>
              <a:latin typeface="+mn-ea"/>
              <a:ea typeface="+mn-ea"/>
              <a:cs typeface="+mn-cs"/>
            </a:rPr>
            <a:t>を若干上回った。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公共施設の整備等による起債の活用が見込まれるため、将来の財政負担</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考慮しながら、引き続き公債費の適正管理に努めていく。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12700</xdr:rowOff>
    </xdr:to>
    <xdr:cxnSp macro="">
      <xdr:nvCxnSpPr>
        <xdr:cNvPr id="371" name="直線コネクタ 370"/>
        <xdr:cNvCxnSpPr/>
      </xdr:nvCxnSpPr>
      <xdr:spPr>
        <a:xfrm flipV="1">
          <a:off x="4826000" y="12738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7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73" name="直線コネクタ 37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4"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5" name="直線コネクタ 374"/>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78</xdr:row>
      <xdr:rowOff>107950</xdr:rowOff>
    </xdr:to>
    <xdr:cxnSp macro="">
      <xdr:nvCxnSpPr>
        <xdr:cNvPr id="376" name="直線コネクタ 375"/>
        <xdr:cNvCxnSpPr/>
      </xdr:nvCxnSpPr>
      <xdr:spPr>
        <a:xfrm>
          <a:off x="3987800" y="1330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77"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8" name="フローチャート : 判断 377"/>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78</xdr:row>
      <xdr:rowOff>12700</xdr:rowOff>
    </xdr:to>
    <xdr:cxnSp macro="">
      <xdr:nvCxnSpPr>
        <xdr:cNvPr id="379" name="直線コネクタ 378"/>
        <xdr:cNvCxnSpPr/>
      </xdr:nvCxnSpPr>
      <xdr:spPr>
        <a:xfrm flipV="1">
          <a:off x="3098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114300</xdr:rowOff>
    </xdr:from>
    <xdr:to>
      <xdr:col>5</xdr:col>
      <xdr:colOff>600075</xdr:colOff>
      <xdr:row>78</xdr:row>
      <xdr:rowOff>44450</xdr:rowOff>
    </xdr:to>
    <xdr:sp macro="" textlink="">
      <xdr:nvSpPr>
        <xdr:cNvPr id="380" name="フローチャート : 判断 379"/>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29227</xdr:rowOff>
    </xdr:from>
    <xdr:ext cx="736600" cy="259045"/>
    <xdr:sp macro="" textlink="">
      <xdr:nvSpPr>
        <xdr:cNvPr id="381" name="テキスト ボックス 380"/>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127000</xdr:rowOff>
    </xdr:to>
    <xdr:cxnSp macro="">
      <xdr:nvCxnSpPr>
        <xdr:cNvPr id="382" name="直線コネクタ 381"/>
        <xdr:cNvCxnSpPr/>
      </xdr:nvCxnSpPr>
      <xdr:spPr>
        <a:xfrm flipV="1">
          <a:off x="2209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83" name="フローチャート : 判断 382"/>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67327</xdr:rowOff>
    </xdr:from>
    <xdr:ext cx="762000" cy="259045"/>
    <xdr:sp macro="" textlink="">
      <xdr:nvSpPr>
        <xdr:cNvPr id="384" name="テキスト ボックス 383"/>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127000</xdr:rowOff>
    </xdr:to>
    <xdr:cxnSp macro="">
      <xdr:nvCxnSpPr>
        <xdr:cNvPr id="385" name="直線コネクタ 384"/>
        <xdr:cNvCxnSpPr/>
      </xdr:nvCxnSpPr>
      <xdr:spPr>
        <a:xfrm>
          <a:off x="1320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95250</xdr:rowOff>
    </xdr:from>
    <xdr:to>
      <xdr:col>3</xdr:col>
      <xdr:colOff>193675</xdr:colOff>
      <xdr:row>79</xdr:row>
      <xdr:rowOff>25400</xdr:rowOff>
    </xdr:to>
    <xdr:sp macro="" textlink="">
      <xdr:nvSpPr>
        <xdr:cNvPr id="386" name="フローチャート : 判断 385"/>
        <xdr:cNvSpPr/>
      </xdr:nvSpPr>
      <xdr:spPr>
        <a:xfrm>
          <a:off x="2159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10177</xdr:rowOff>
    </xdr:from>
    <xdr:ext cx="762000" cy="259045"/>
    <xdr:sp macro="" textlink="">
      <xdr:nvSpPr>
        <xdr:cNvPr id="387" name="テキスト ボックス 386"/>
        <xdr:cNvSpPr txBox="1"/>
      </xdr:nvSpPr>
      <xdr:spPr>
        <a:xfrm>
          <a:off x="1828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88" name="フローチャート : 判断 387"/>
        <xdr:cNvSpPr/>
      </xdr:nvSpPr>
      <xdr:spPr>
        <a:xfrm>
          <a:off x="127000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124477</xdr:rowOff>
    </xdr:from>
    <xdr:ext cx="762000" cy="259045"/>
    <xdr:sp macro="" textlink="">
      <xdr:nvSpPr>
        <xdr:cNvPr id="389" name="テキスト ボックス 388"/>
        <xdr:cNvSpPr txBox="1"/>
      </xdr:nvSpPr>
      <xdr:spPr>
        <a:xfrm>
          <a:off x="939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57150</xdr:rowOff>
    </xdr:from>
    <xdr:to>
      <xdr:col>7</xdr:col>
      <xdr:colOff>66675</xdr:colOff>
      <xdr:row>78</xdr:row>
      <xdr:rowOff>158750</xdr:rowOff>
    </xdr:to>
    <xdr:sp macro="" textlink="">
      <xdr:nvSpPr>
        <xdr:cNvPr id="395" name="円/楕円 394"/>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29227</xdr:rowOff>
    </xdr:from>
    <xdr:ext cx="762000" cy="259045"/>
    <xdr:sp macro="" textlink="">
      <xdr:nvSpPr>
        <xdr:cNvPr id="396" name="公債費該当値テキスト"/>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7" name="円/楕円 396"/>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168927</xdr:rowOff>
    </xdr:from>
    <xdr:ext cx="736600" cy="259045"/>
    <xdr:sp macro="" textlink="">
      <xdr:nvSpPr>
        <xdr:cNvPr id="398" name="テキスト ボックス 397"/>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9" name="円/楕円 398"/>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400" name="テキスト ボックス 399"/>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401" name="円/楕円 40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402" name="テキスト ボックス 401"/>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403" name="円/楕円 402"/>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404" name="テキスト ボックス 403"/>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扶助費の増加があったものの、人件費の抑制や歳入の増加などにより、前年度より</a:t>
          </a:r>
          <a:r>
            <a:rPr kumimoji="1" lang="en-US" altLang="ja-JP" sz="1300">
              <a:latin typeface="+mn-ea"/>
              <a:ea typeface="+mn-ea"/>
            </a:rPr>
            <a:t>4.6</a:t>
          </a:r>
          <a:r>
            <a:rPr kumimoji="1" lang="ja-JP" altLang="en-US" sz="1300">
              <a:latin typeface="+mn-ea"/>
              <a:ea typeface="+mn-ea"/>
            </a:rPr>
            <a:t>ポイント低下した。</a:t>
          </a:r>
          <a:endParaRPr kumimoji="1" lang="en-US" altLang="ja-JP" sz="1300">
            <a:latin typeface="+mn-ea"/>
            <a:ea typeface="+mn-ea"/>
          </a:endParaRPr>
        </a:p>
        <a:p>
          <a:r>
            <a:rPr kumimoji="1" lang="ja-JP" altLang="en-US" sz="1300">
              <a:latin typeface="+mn-ea"/>
              <a:ea typeface="+mn-ea"/>
            </a:rPr>
            <a:t>　しかし、引き続き類似団体の平均を上回る状況が続いているため、今後も、行財政改革を推進し、時代状況の変化や役割分担の視点等を踏まえた施策の見直しを行うとともに、歳入の確保に努めるなど、健全な財政運営に向けた取り組みを推進していく。</a:t>
          </a: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79</xdr:row>
      <xdr:rowOff>100330</xdr:rowOff>
    </xdr:to>
    <xdr:cxnSp macro="">
      <xdr:nvCxnSpPr>
        <xdr:cNvPr id="432" name="直線コネクタ 431"/>
        <xdr:cNvCxnSpPr/>
      </xdr:nvCxnSpPr>
      <xdr:spPr>
        <a:xfrm flipV="1">
          <a:off x="16510000" y="124485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72407</xdr:rowOff>
    </xdr:from>
    <xdr:ext cx="762000" cy="259045"/>
    <xdr:sp macro="" textlink="">
      <xdr:nvSpPr>
        <xdr:cNvPr id="433" name="公債費以外最小値テキスト"/>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79</xdr:row>
      <xdr:rowOff>100330</xdr:rowOff>
    </xdr:from>
    <xdr:to>
      <xdr:col>24</xdr:col>
      <xdr:colOff>120650</xdr:colOff>
      <xdr:row>79</xdr:row>
      <xdr:rowOff>100330</xdr:rowOff>
    </xdr:to>
    <xdr:cxnSp macro="">
      <xdr:nvCxnSpPr>
        <xdr:cNvPr id="434" name="直線コネクタ 433"/>
        <xdr:cNvCxnSpPr/>
      </xdr:nvCxnSpPr>
      <xdr:spPr>
        <a:xfrm>
          <a:off x="16421100" y="136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35"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36" name="直線コネクタ 435"/>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80</xdr:row>
      <xdr:rowOff>35561</xdr:rowOff>
    </xdr:to>
    <xdr:cxnSp macro="">
      <xdr:nvCxnSpPr>
        <xdr:cNvPr id="437" name="直線コネクタ 436"/>
        <xdr:cNvCxnSpPr/>
      </xdr:nvCxnSpPr>
      <xdr:spPr>
        <a:xfrm flipV="1">
          <a:off x="15671800" y="13401039"/>
          <a:ext cx="838200" cy="3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146066</xdr:rowOff>
    </xdr:from>
    <xdr:ext cx="762000" cy="259045"/>
    <xdr:sp macro="" textlink="">
      <xdr:nvSpPr>
        <xdr:cNvPr id="438" name="公債費以外平均値テキスト"/>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39" name="フローチャート : 判断 438"/>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5080</xdr:rowOff>
    </xdr:from>
    <xdr:to>
      <xdr:col>22</xdr:col>
      <xdr:colOff>565150</xdr:colOff>
      <xdr:row>80</xdr:row>
      <xdr:rowOff>35561</xdr:rowOff>
    </xdr:to>
    <xdr:cxnSp macro="">
      <xdr:nvCxnSpPr>
        <xdr:cNvPr id="440" name="直線コネクタ 439"/>
        <xdr:cNvCxnSpPr/>
      </xdr:nvCxnSpPr>
      <xdr:spPr>
        <a:xfrm>
          <a:off x="14782800" y="13721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41" name="フローチャート : 判断 440"/>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42" name="テキスト ボックス 441"/>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5080</xdr:rowOff>
    </xdr:from>
    <xdr:to>
      <xdr:col>21</xdr:col>
      <xdr:colOff>361950</xdr:colOff>
      <xdr:row>80</xdr:row>
      <xdr:rowOff>149861</xdr:rowOff>
    </xdr:to>
    <xdr:cxnSp macro="">
      <xdr:nvCxnSpPr>
        <xdr:cNvPr id="443" name="直線コネクタ 442"/>
        <xdr:cNvCxnSpPr/>
      </xdr:nvCxnSpPr>
      <xdr:spPr>
        <a:xfrm flipV="1">
          <a:off x="13893800" y="13721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83820</xdr:rowOff>
    </xdr:from>
    <xdr:to>
      <xdr:col>21</xdr:col>
      <xdr:colOff>412750</xdr:colOff>
      <xdr:row>79</xdr:row>
      <xdr:rowOff>13970</xdr:rowOff>
    </xdr:to>
    <xdr:sp macro="" textlink="">
      <xdr:nvSpPr>
        <xdr:cNvPr id="444" name="フローチャート : 判断 443"/>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24147</xdr:rowOff>
    </xdr:from>
    <xdr:ext cx="762000" cy="259045"/>
    <xdr:sp macro="" textlink="">
      <xdr:nvSpPr>
        <xdr:cNvPr id="445" name="テキスト ボックス 444"/>
        <xdr:cNvSpPr txBox="1"/>
      </xdr:nvSpPr>
      <xdr:spPr>
        <a:xfrm>
          <a:off x="14401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161289</xdr:rowOff>
    </xdr:from>
    <xdr:to>
      <xdr:col>20</xdr:col>
      <xdr:colOff>158750</xdr:colOff>
      <xdr:row>80</xdr:row>
      <xdr:rowOff>149861</xdr:rowOff>
    </xdr:to>
    <xdr:cxnSp macro="">
      <xdr:nvCxnSpPr>
        <xdr:cNvPr id="446" name="直線コネクタ 445"/>
        <xdr:cNvCxnSpPr/>
      </xdr:nvCxnSpPr>
      <xdr:spPr>
        <a:xfrm>
          <a:off x="13004800" y="137058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95250</xdr:rowOff>
    </xdr:from>
    <xdr:to>
      <xdr:col>20</xdr:col>
      <xdr:colOff>209550</xdr:colOff>
      <xdr:row>80</xdr:row>
      <xdr:rowOff>25400</xdr:rowOff>
    </xdr:to>
    <xdr:sp macro="" textlink="">
      <xdr:nvSpPr>
        <xdr:cNvPr id="447" name="フローチャート : 判断 446"/>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35577</xdr:rowOff>
    </xdr:from>
    <xdr:ext cx="762000" cy="259045"/>
    <xdr:sp macro="" textlink="">
      <xdr:nvSpPr>
        <xdr:cNvPr id="448" name="テキスト ボックス 447"/>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9" name="フローチャート : 判断 448"/>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35577</xdr:rowOff>
    </xdr:from>
    <xdr:ext cx="762000" cy="259045"/>
    <xdr:sp macro="" textlink="">
      <xdr:nvSpPr>
        <xdr:cNvPr id="450" name="テキスト ボックス 449"/>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56" name="円/楕円 455"/>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7"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156211</xdr:rowOff>
    </xdr:from>
    <xdr:to>
      <xdr:col>22</xdr:col>
      <xdr:colOff>615950</xdr:colOff>
      <xdr:row>80</xdr:row>
      <xdr:rowOff>86361</xdr:rowOff>
    </xdr:to>
    <xdr:sp macro="" textlink="">
      <xdr:nvSpPr>
        <xdr:cNvPr id="458" name="円/楕円 457"/>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71138</xdr:rowOff>
    </xdr:from>
    <xdr:ext cx="736600" cy="259045"/>
    <xdr:sp macro="" textlink="">
      <xdr:nvSpPr>
        <xdr:cNvPr id="459" name="テキスト ボックス 458"/>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125730</xdr:rowOff>
    </xdr:from>
    <xdr:to>
      <xdr:col>21</xdr:col>
      <xdr:colOff>412750</xdr:colOff>
      <xdr:row>80</xdr:row>
      <xdr:rowOff>55880</xdr:rowOff>
    </xdr:to>
    <xdr:sp macro="" textlink="">
      <xdr:nvSpPr>
        <xdr:cNvPr id="460" name="円/楕円 459"/>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40657</xdr:rowOff>
    </xdr:from>
    <xdr:ext cx="762000" cy="259045"/>
    <xdr:sp macro="" textlink="">
      <xdr:nvSpPr>
        <xdr:cNvPr id="461" name="テキスト ボックス 460"/>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99061</xdr:rowOff>
    </xdr:from>
    <xdr:to>
      <xdr:col>20</xdr:col>
      <xdr:colOff>209550</xdr:colOff>
      <xdr:row>81</xdr:row>
      <xdr:rowOff>29211</xdr:rowOff>
    </xdr:to>
    <xdr:sp macro="" textlink="">
      <xdr:nvSpPr>
        <xdr:cNvPr id="462" name="円/楕円 461"/>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13988</xdr:rowOff>
    </xdr:from>
    <xdr:ext cx="762000" cy="259045"/>
    <xdr:sp macro="" textlink="">
      <xdr:nvSpPr>
        <xdr:cNvPr id="463" name="テキスト ボックス 462"/>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110489</xdr:rowOff>
    </xdr:from>
    <xdr:to>
      <xdr:col>19</xdr:col>
      <xdr:colOff>6350</xdr:colOff>
      <xdr:row>80</xdr:row>
      <xdr:rowOff>40639</xdr:rowOff>
    </xdr:to>
    <xdr:sp macro="" textlink="">
      <xdr:nvSpPr>
        <xdr:cNvPr id="464" name="円/楕円 463"/>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25416</xdr:rowOff>
    </xdr:from>
    <xdr:ext cx="762000" cy="259045"/>
    <xdr:sp macro="" textlink="">
      <xdr:nvSpPr>
        <xdr:cNvPr id="465" name="テキスト ボックス 464"/>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東京都荒川区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57799</xdr:rowOff>
    </xdr:from>
    <xdr:ext cx="762000" cy="259045"/>
    <xdr:sp macro="" textlink="">
      <xdr:nvSpPr>
        <xdr:cNvPr id="48" name="人口1人当たり決算額の推移最小値テキスト130"/>
        <xdr:cNvSpPr txBox="1"/>
      </xdr:nvSpPr>
      <xdr:spPr>
        <a:xfrm>
          <a:off x="5740400" y="33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macro=""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131474</xdr:rowOff>
    </xdr:from>
    <xdr:to>
      <xdr:col>4</xdr:col>
      <xdr:colOff>1117600</xdr:colOff>
      <xdr:row>17</xdr:row>
      <xdr:rowOff>136656</xdr:rowOff>
    </xdr:to>
    <xdr:cxnSp macro="">
      <xdr:nvCxnSpPr>
        <xdr:cNvPr id="52" name="直線コネクタ 51"/>
        <xdr:cNvCxnSpPr/>
      </xdr:nvCxnSpPr>
      <xdr:spPr bwMode="auto">
        <a:xfrm>
          <a:off x="5003800" y="3093749"/>
          <a:ext cx="6477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20671</xdr:rowOff>
    </xdr:from>
    <xdr:ext cx="762000" cy="259045"/>
    <xdr:sp macro="" textlink="">
      <xdr:nvSpPr>
        <xdr:cNvPr id="53" name="人口1人当たり決算額の推移平均値テキスト130"/>
        <xdr:cNvSpPr txBox="1"/>
      </xdr:nvSpPr>
      <xdr:spPr>
        <a:xfrm>
          <a:off x="5740400" y="3154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macro=""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131474</xdr:rowOff>
    </xdr:from>
    <xdr:to>
      <xdr:col>4</xdr:col>
      <xdr:colOff>469900</xdr:colOff>
      <xdr:row>17</xdr:row>
      <xdr:rowOff>136242</xdr:rowOff>
    </xdr:to>
    <xdr:cxnSp macro="">
      <xdr:nvCxnSpPr>
        <xdr:cNvPr id="55" name="直線コネクタ 54"/>
        <xdr:cNvCxnSpPr/>
      </xdr:nvCxnSpPr>
      <xdr:spPr bwMode="auto">
        <a:xfrm flipV="1">
          <a:off x="4305300" y="3093749"/>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macro=""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129125</xdr:rowOff>
    </xdr:from>
    <xdr:ext cx="736600" cy="259045"/>
    <xdr:sp macro="" textlink="">
      <xdr:nvSpPr>
        <xdr:cNvPr id="57" name="テキスト ボックス 56"/>
        <xdr:cNvSpPr txBox="1"/>
      </xdr:nvSpPr>
      <xdr:spPr>
        <a:xfrm>
          <a:off x="4622800" y="326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123321</xdr:rowOff>
    </xdr:from>
    <xdr:to>
      <xdr:col>3</xdr:col>
      <xdr:colOff>904875</xdr:colOff>
      <xdr:row>17</xdr:row>
      <xdr:rowOff>136242</xdr:rowOff>
    </xdr:to>
    <xdr:cxnSp macro="">
      <xdr:nvCxnSpPr>
        <xdr:cNvPr id="58" name="直線コネクタ 57"/>
        <xdr:cNvCxnSpPr/>
      </xdr:nvCxnSpPr>
      <xdr:spPr bwMode="auto">
        <a:xfrm>
          <a:off x="3606800" y="3085596"/>
          <a:ext cx="698500" cy="1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macro=""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124412</xdr:rowOff>
    </xdr:from>
    <xdr:ext cx="762000" cy="259045"/>
    <xdr:sp macro="" textlink="">
      <xdr:nvSpPr>
        <xdr:cNvPr id="60" name="テキスト ボックス 59"/>
        <xdr:cNvSpPr txBox="1"/>
      </xdr:nvSpPr>
      <xdr:spPr>
        <a:xfrm>
          <a:off x="3924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26873</xdr:rowOff>
    </xdr:from>
    <xdr:to>
      <xdr:col>3</xdr:col>
      <xdr:colOff>206375</xdr:colOff>
      <xdr:row>17</xdr:row>
      <xdr:rowOff>123321</xdr:rowOff>
    </xdr:to>
    <xdr:cxnSp macro="">
      <xdr:nvCxnSpPr>
        <xdr:cNvPr id="61" name="直線コネクタ 60"/>
        <xdr:cNvCxnSpPr/>
      </xdr:nvCxnSpPr>
      <xdr:spPr bwMode="auto">
        <a:xfrm>
          <a:off x="2908300" y="2989148"/>
          <a:ext cx="698500" cy="9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macro=""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106265</xdr:rowOff>
    </xdr:from>
    <xdr:ext cx="762000" cy="259045"/>
    <xdr:sp macro="" textlink="">
      <xdr:nvSpPr>
        <xdr:cNvPr id="63" name="テキスト ボックス 62"/>
        <xdr:cNvSpPr txBox="1"/>
      </xdr:nvSpPr>
      <xdr:spPr>
        <a:xfrm>
          <a:off x="32258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macro=""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52718</xdr:rowOff>
    </xdr:from>
    <xdr:ext cx="762000" cy="259045"/>
    <xdr:sp macro="" textlink="">
      <xdr:nvSpPr>
        <xdr:cNvPr id="65" name="テキスト ボックス 64"/>
        <xdr:cNvSpPr txBox="1"/>
      </xdr:nvSpPr>
      <xdr:spPr>
        <a:xfrm>
          <a:off x="2527300" y="318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85856</xdr:rowOff>
    </xdr:from>
    <xdr:to>
      <xdr:col>5</xdr:col>
      <xdr:colOff>34925</xdr:colOff>
      <xdr:row>18</xdr:row>
      <xdr:rowOff>16006</xdr:rowOff>
    </xdr:to>
    <xdr:sp macro="" textlink="">
      <xdr:nvSpPr>
        <xdr:cNvPr id="71" name="円/楕円 70"/>
        <xdr:cNvSpPr/>
      </xdr:nvSpPr>
      <xdr:spPr bwMode="auto">
        <a:xfrm>
          <a:off x="5600700" y="30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102383</xdr:rowOff>
    </xdr:from>
    <xdr:ext cx="762000" cy="259045"/>
    <xdr:sp macro="" textlink="">
      <xdr:nvSpPr>
        <xdr:cNvPr id="72" name="人口1人当たり決算額の推移該当値テキスト130"/>
        <xdr:cNvSpPr txBox="1"/>
      </xdr:nvSpPr>
      <xdr:spPr>
        <a:xfrm>
          <a:off x="5740400" y="289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80674</xdr:rowOff>
    </xdr:from>
    <xdr:to>
      <xdr:col>4</xdr:col>
      <xdr:colOff>520700</xdr:colOff>
      <xdr:row>18</xdr:row>
      <xdr:rowOff>10824</xdr:rowOff>
    </xdr:to>
    <xdr:sp macro="" textlink="">
      <xdr:nvSpPr>
        <xdr:cNvPr id="73" name="円/楕円 72"/>
        <xdr:cNvSpPr/>
      </xdr:nvSpPr>
      <xdr:spPr bwMode="auto">
        <a:xfrm>
          <a:off x="4953000" y="304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21001</xdr:rowOff>
    </xdr:from>
    <xdr:ext cx="736600" cy="259045"/>
    <xdr:sp macro="" textlink="">
      <xdr:nvSpPr>
        <xdr:cNvPr id="74" name="テキスト ボックス 73"/>
        <xdr:cNvSpPr txBox="1"/>
      </xdr:nvSpPr>
      <xdr:spPr>
        <a:xfrm>
          <a:off x="4622800" y="281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85442</xdr:rowOff>
    </xdr:from>
    <xdr:to>
      <xdr:col>3</xdr:col>
      <xdr:colOff>955675</xdr:colOff>
      <xdr:row>18</xdr:row>
      <xdr:rowOff>15592</xdr:rowOff>
    </xdr:to>
    <xdr:sp macro="" textlink="">
      <xdr:nvSpPr>
        <xdr:cNvPr id="75" name="円/楕円 74"/>
        <xdr:cNvSpPr/>
      </xdr:nvSpPr>
      <xdr:spPr bwMode="auto">
        <a:xfrm>
          <a:off x="4254500" y="30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25769</xdr:rowOff>
    </xdr:from>
    <xdr:ext cx="762000" cy="259045"/>
    <xdr:sp macro="" textlink="">
      <xdr:nvSpPr>
        <xdr:cNvPr id="76" name="テキスト ボックス 75"/>
        <xdr:cNvSpPr txBox="1"/>
      </xdr:nvSpPr>
      <xdr:spPr>
        <a:xfrm>
          <a:off x="3924300" y="281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72521</xdr:rowOff>
    </xdr:from>
    <xdr:to>
      <xdr:col>3</xdr:col>
      <xdr:colOff>257175</xdr:colOff>
      <xdr:row>18</xdr:row>
      <xdr:rowOff>2671</xdr:rowOff>
    </xdr:to>
    <xdr:sp macro="" textlink="">
      <xdr:nvSpPr>
        <xdr:cNvPr id="77" name="円/楕円 76"/>
        <xdr:cNvSpPr/>
      </xdr:nvSpPr>
      <xdr:spPr bwMode="auto">
        <a:xfrm>
          <a:off x="3556000" y="303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12848</xdr:rowOff>
    </xdr:from>
    <xdr:ext cx="762000" cy="259045"/>
    <xdr:sp macro="" textlink="">
      <xdr:nvSpPr>
        <xdr:cNvPr id="78" name="テキスト ボックス 77"/>
        <xdr:cNvSpPr txBox="1"/>
      </xdr:nvSpPr>
      <xdr:spPr>
        <a:xfrm>
          <a:off x="3225800" y="28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78,213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147523</xdr:rowOff>
    </xdr:from>
    <xdr:to>
      <xdr:col>2</xdr:col>
      <xdr:colOff>692150</xdr:colOff>
      <xdr:row>17</xdr:row>
      <xdr:rowOff>77673</xdr:rowOff>
    </xdr:to>
    <xdr:sp macro="" textlink="">
      <xdr:nvSpPr>
        <xdr:cNvPr id="79" name="円/楕円 78"/>
        <xdr:cNvSpPr/>
      </xdr:nvSpPr>
      <xdr:spPr bwMode="auto">
        <a:xfrm>
          <a:off x="2857500" y="293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87850</xdr:rowOff>
    </xdr:from>
    <xdr:ext cx="762000" cy="259045"/>
    <xdr:sp macro="" textlink="">
      <xdr:nvSpPr>
        <xdr:cNvPr id="80" name="テキスト ボックス 79"/>
        <xdr:cNvSpPr txBox="1"/>
      </xdr:nvSpPr>
      <xdr:spPr>
        <a:xfrm>
          <a:off x="2527300" y="270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269842</xdr:rowOff>
    </xdr:from>
    <xdr:to>
      <xdr:col>4</xdr:col>
      <xdr:colOff>1117600</xdr:colOff>
      <xdr:row>37</xdr:row>
      <xdr:rowOff>266381</xdr:rowOff>
    </xdr:to>
    <xdr:cxnSp macro="">
      <xdr:nvCxnSpPr>
        <xdr:cNvPr id="111" name="直線コネクタ 110"/>
        <xdr:cNvCxnSpPr/>
      </xdr:nvCxnSpPr>
      <xdr:spPr bwMode="auto">
        <a:xfrm flipV="1">
          <a:off x="5651500" y="6194392"/>
          <a:ext cx="0" cy="1196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238458</xdr:rowOff>
    </xdr:from>
    <xdr:ext cx="762000" cy="259045"/>
    <xdr:sp macro="" textlink="">
      <xdr:nvSpPr>
        <xdr:cNvPr id="112" name="人口1人当たり決算額の推移最小値テキスト445"/>
        <xdr:cNvSpPr txBox="1"/>
      </xdr:nvSpPr>
      <xdr:spPr>
        <a:xfrm>
          <a:off x="5740400" y="736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266381</xdr:rowOff>
    </xdr:from>
    <xdr:to>
      <xdr:col>5</xdr:col>
      <xdr:colOff>73025</xdr:colOff>
      <xdr:row>37</xdr:row>
      <xdr:rowOff>266381</xdr:rowOff>
    </xdr:to>
    <xdr:cxnSp macro="">
      <xdr:nvCxnSpPr>
        <xdr:cNvPr id="113" name="直線コネクタ 112"/>
        <xdr:cNvCxnSpPr/>
      </xdr:nvCxnSpPr>
      <xdr:spPr bwMode="auto">
        <a:xfrm>
          <a:off x="5562600" y="7391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13319</xdr:rowOff>
    </xdr:from>
    <xdr:ext cx="762000" cy="259045"/>
    <xdr:sp macro="" textlink="">
      <xdr:nvSpPr>
        <xdr:cNvPr id="114" name="人口1人当たり決算額の推移最大値テキスト445"/>
        <xdr:cNvSpPr txBox="1"/>
      </xdr:nvSpPr>
      <xdr:spPr>
        <a:xfrm>
          <a:off x="5740400" y="593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33</xdr:row>
      <xdr:rowOff>269842</xdr:rowOff>
    </xdr:from>
    <xdr:to>
      <xdr:col>5</xdr:col>
      <xdr:colOff>73025</xdr:colOff>
      <xdr:row>33</xdr:row>
      <xdr:rowOff>269842</xdr:rowOff>
    </xdr:to>
    <xdr:cxnSp macro="">
      <xdr:nvCxnSpPr>
        <xdr:cNvPr id="115" name="直線コネクタ 114"/>
        <xdr:cNvCxnSpPr/>
      </xdr:nvCxnSpPr>
      <xdr:spPr bwMode="auto">
        <a:xfrm>
          <a:off x="5562600" y="6194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179447</xdr:rowOff>
    </xdr:from>
    <xdr:to>
      <xdr:col>4</xdr:col>
      <xdr:colOff>1117600</xdr:colOff>
      <xdr:row>34</xdr:row>
      <xdr:rowOff>245153</xdr:rowOff>
    </xdr:to>
    <xdr:cxnSp macro="">
      <xdr:nvCxnSpPr>
        <xdr:cNvPr id="116" name="直線コネクタ 115"/>
        <xdr:cNvCxnSpPr/>
      </xdr:nvCxnSpPr>
      <xdr:spPr bwMode="auto">
        <a:xfrm flipV="1">
          <a:off x="5003800" y="6446897"/>
          <a:ext cx="6477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166169</xdr:rowOff>
    </xdr:from>
    <xdr:ext cx="762000" cy="259045"/>
    <xdr:sp macro="" textlink="">
      <xdr:nvSpPr>
        <xdr:cNvPr id="117" name="人口1人当たり決算額の推移平均値テキスト445"/>
        <xdr:cNvSpPr txBox="1"/>
      </xdr:nvSpPr>
      <xdr:spPr>
        <a:xfrm>
          <a:off x="5740400" y="6776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194092</xdr:rowOff>
    </xdr:from>
    <xdr:to>
      <xdr:col>5</xdr:col>
      <xdr:colOff>34925</xdr:colOff>
      <xdr:row>35</xdr:row>
      <xdr:rowOff>295692</xdr:rowOff>
    </xdr:to>
    <xdr:sp macro="" textlink="">
      <xdr:nvSpPr>
        <xdr:cNvPr id="118" name="フローチャート : 判断 117"/>
        <xdr:cNvSpPr/>
      </xdr:nvSpPr>
      <xdr:spPr bwMode="auto">
        <a:xfrm>
          <a:off x="5600700" y="6804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239798</xdr:rowOff>
    </xdr:from>
    <xdr:to>
      <xdr:col>4</xdr:col>
      <xdr:colOff>469900</xdr:colOff>
      <xdr:row>34</xdr:row>
      <xdr:rowOff>245153</xdr:rowOff>
    </xdr:to>
    <xdr:cxnSp macro="">
      <xdr:nvCxnSpPr>
        <xdr:cNvPr id="119" name="直線コネクタ 118"/>
        <xdr:cNvCxnSpPr/>
      </xdr:nvCxnSpPr>
      <xdr:spPr bwMode="auto">
        <a:xfrm>
          <a:off x="4305300" y="6507248"/>
          <a:ext cx="6985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93639</xdr:rowOff>
    </xdr:from>
    <xdr:to>
      <xdr:col>4</xdr:col>
      <xdr:colOff>520700</xdr:colOff>
      <xdr:row>35</xdr:row>
      <xdr:rowOff>195239</xdr:rowOff>
    </xdr:to>
    <xdr:sp macro="" textlink="">
      <xdr:nvSpPr>
        <xdr:cNvPr id="120" name="フローチャート : 判断 119"/>
        <xdr:cNvSpPr/>
      </xdr:nvSpPr>
      <xdr:spPr bwMode="auto">
        <a:xfrm>
          <a:off x="4953000" y="670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180016</xdr:rowOff>
    </xdr:from>
    <xdr:ext cx="736600" cy="259045"/>
    <xdr:sp macro="" textlink="">
      <xdr:nvSpPr>
        <xdr:cNvPr id="121" name="テキスト ボックス 120"/>
        <xdr:cNvSpPr txBox="1"/>
      </xdr:nvSpPr>
      <xdr:spPr>
        <a:xfrm>
          <a:off x="4622800" y="67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216089</xdr:rowOff>
    </xdr:from>
    <xdr:to>
      <xdr:col>3</xdr:col>
      <xdr:colOff>904875</xdr:colOff>
      <xdr:row>34</xdr:row>
      <xdr:rowOff>239798</xdr:rowOff>
    </xdr:to>
    <xdr:cxnSp macro="">
      <xdr:nvCxnSpPr>
        <xdr:cNvPr id="122" name="直線コネクタ 121"/>
        <xdr:cNvCxnSpPr/>
      </xdr:nvCxnSpPr>
      <xdr:spPr bwMode="auto">
        <a:xfrm>
          <a:off x="3606800" y="6483539"/>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49813</xdr:rowOff>
    </xdr:from>
    <xdr:to>
      <xdr:col>3</xdr:col>
      <xdr:colOff>955675</xdr:colOff>
      <xdr:row>35</xdr:row>
      <xdr:rowOff>151413</xdr:rowOff>
    </xdr:to>
    <xdr:sp macro="" textlink="">
      <xdr:nvSpPr>
        <xdr:cNvPr id="123" name="フローチャート : 判断 122"/>
        <xdr:cNvSpPr/>
      </xdr:nvSpPr>
      <xdr:spPr bwMode="auto">
        <a:xfrm>
          <a:off x="4254500" y="6660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136190</xdr:rowOff>
    </xdr:from>
    <xdr:ext cx="762000" cy="259045"/>
    <xdr:sp macro="" textlink="">
      <xdr:nvSpPr>
        <xdr:cNvPr id="124" name="テキスト ボックス 123"/>
        <xdr:cNvSpPr txBox="1"/>
      </xdr:nvSpPr>
      <xdr:spPr>
        <a:xfrm>
          <a:off x="3924300" y="674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107602</xdr:rowOff>
    </xdr:from>
    <xdr:to>
      <xdr:col>3</xdr:col>
      <xdr:colOff>206375</xdr:colOff>
      <xdr:row>34</xdr:row>
      <xdr:rowOff>216089</xdr:rowOff>
    </xdr:to>
    <xdr:cxnSp macro="">
      <xdr:nvCxnSpPr>
        <xdr:cNvPr id="125" name="直線コネクタ 124"/>
        <xdr:cNvCxnSpPr/>
      </xdr:nvCxnSpPr>
      <xdr:spPr bwMode="auto">
        <a:xfrm>
          <a:off x="2908300" y="6375052"/>
          <a:ext cx="698500" cy="10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342747</xdr:rowOff>
    </xdr:from>
    <xdr:to>
      <xdr:col>3</xdr:col>
      <xdr:colOff>257175</xdr:colOff>
      <xdr:row>35</xdr:row>
      <xdr:rowOff>101447</xdr:rowOff>
    </xdr:to>
    <xdr:sp macro="" textlink="">
      <xdr:nvSpPr>
        <xdr:cNvPr id="126" name="フローチャート : 判断 125"/>
        <xdr:cNvSpPr/>
      </xdr:nvSpPr>
      <xdr:spPr bwMode="auto">
        <a:xfrm>
          <a:off x="3556000" y="6610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86224</xdr:rowOff>
    </xdr:from>
    <xdr:ext cx="762000" cy="259045"/>
    <xdr:sp macro="" textlink="">
      <xdr:nvSpPr>
        <xdr:cNvPr id="127" name="テキスト ボックス 126"/>
        <xdr:cNvSpPr txBox="1"/>
      </xdr:nvSpPr>
      <xdr:spPr>
        <a:xfrm>
          <a:off x="3225800" y="669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292586</xdr:rowOff>
    </xdr:from>
    <xdr:to>
      <xdr:col>2</xdr:col>
      <xdr:colOff>692150</xdr:colOff>
      <xdr:row>35</xdr:row>
      <xdr:rowOff>51286</xdr:rowOff>
    </xdr:to>
    <xdr:sp macro="" textlink="">
      <xdr:nvSpPr>
        <xdr:cNvPr id="128" name="フローチャート : 判断 127"/>
        <xdr:cNvSpPr/>
      </xdr:nvSpPr>
      <xdr:spPr bwMode="auto">
        <a:xfrm>
          <a:off x="2857500" y="6560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36063</xdr:rowOff>
    </xdr:from>
    <xdr:ext cx="762000" cy="259045"/>
    <xdr:sp macro="" textlink="">
      <xdr:nvSpPr>
        <xdr:cNvPr id="129" name="テキスト ボックス 128"/>
        <xdr:cNvSpPr txBox="1"/>
      </xdr:nvSpPr>
      <xdr:spPr>
        <a:xfrm>
          <a:off x="2527300" y="664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128647</xdr:rowOff>
    </xdr:from>
    <xdr:to>
      <xdr:col>5</xdr:col>
      <xdr:colOff>34925</xdr:colOff>
      <xdr:row>34</xdr:row>
      <xdr:rowOff>230247</xdr:rowOff>
    </xdr:to>
    <xdr:sp macro="" textlink="">
      <xdr:nvSpPr>
        <xdr:cNvPr id="135" name="円/楕円 134"/>
        <xdr:cNvSpPr/>
      </xdr:nvSpPr>
      <xdr:spPr bwMode="auto">
        <a:xfrm>
          <a:off x="5600700" y="639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316624</xdr:rowOff>
    </xdr:from>
    <xdr:ext cx="762000" cy="259045"/>
    <xdr:sp macro="" textlink="">
      <xdr:nvSpPr>
        <xdr:cNvPr id="136" name="人口1人当たり決算額の推移該当値テキスト445"/>
        <xdr:cNvSpPr txBox="1"/>
      </xdr:nvSpPr>
      <xdr:spPr>
        <a:xfrm>
          <a:off x="5740400" y="624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194354</xdr:rowOff>
    </xdr:from>
    <xdr:to>
      <xdr:col>4</xdr:col>
      <xdr:colOff>520700</xdr:colOff>
      <xdr:row>34</xdr:row>
      <xdr:rowOff>295954</xdr:rowOff>
    </xdr:to>
    <xdr:sp macro="" textlink="">
      <xdr:nvSpPr>
        <xdr:cNvPr id="137" name="円/楕円 136"/>
        <xdr:cNvSpPr/>
      </xdr:nvSpPr>
      <xdr:spPr bwMode="auto">
        <a:xfrm>
          <a:off x="4953000" y="646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306131</xdr:rowOff>
    </xdr:from>
    <xdr:ext cx="736600" cy="259045"/>
    <xdr:sp macro="" textlink="">
      <xdr:nvSpPr>
        <xdr:cNvPr id="138" name="テキスト ボックス 137"/>
        <xdr:cNvSpPr txBox="1"/>
      </xdr:nvSpPr>
      <xdr:spPr>
        <a:xfrm>
          <a:off x="4622800" y="623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188998</xdr:rowOff>
    </xdr:from>
    <xdr:to>
      <xdr:col>3</xdr:col>
      <xdr:colOff>955675</xdr:colOff>
      <xdr:row>34</xdr:row>
      <xdr:rowOff>290598</xdr:rowOff>
    </xdr:to>
    <xdr:sp macro="" textlink="">
      <xdr:nvSpPr>
        <xdr:cNvPr id="139" name="円/楕円 138"/>
        <xdr:cNvSpPr/>
      </xdr:nvSpPr>
      <xdr:spPr bwMode="auto">
        <a:xfrm>
          <a:off x="4254500" y="64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300775</xdr:rowOff>
    </xdr:from>
    <xdr:ext cx="762000" cy="259045"/>
    <xdr:sp macro="" textlink="">
      <xdr:nvSpPr>
        <xdr:cNvPr id="140" name="テキスト ボックス 139"/>
        <xdr:cNvSpPr txBox="1"/>
      </xdr:nvSpPr>
      <xdr:spPr>
        <a:xfrm>
          <a:off x="3924300" y="622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165289</xdr:rowOff>
    </xdr:from>
    <xdr:to>
      <xdr:col>3</xdr:col>
      <xdr:colOff>257175</xdr:colOff>
      <xdr:row>34</xdr:row>
      <xdr:rowOff>266889</xdr:rowOff>
    </xdr:to>
    <xdr:sp macro="" textlink="">
      <xdr:nvSpPr>
        <xdr:cNvPr id="141" name="円/楕円 140"/>
        <xdr:cNvSpPr/>
      </xdr:nvSpPr>
      <xdr:spPr bwMode="auto">
        <a:xfrm>
          <a:off x="3556000" y="643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277066</xdr:rowOff>
    </xdr:from>
    <xdr:ext cx="762000" cy="259045"/>
    <xdr:sp macro="" textlink="">
      <xdr:nvSpPr>
        <xdr:cNvPr id="142" name="テキスト ボックス 141"/>
        <xdr:cNvSpPr txBox="1"/>
      </xdr:nvSpPr>
      <xdr:spPr>
        <a:xfrm>
          <a:off x="3225800" y="620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56802</xdr:rowOff>
    </xdr:from>
    <xdr:to>
      <xdr:col>2</xdr:col>
      <xdr:colOff>692150</xdr:colOff>
      <xdr:row>34</xdr:row>
      <xdr:rowOff>158402</xdr:rowOff>
    </xdr:to>
    <xdr:sp macro="" textlink="">
      <xdr:nvSpPr>
        <xdr:cNvPr id="143" name="円/楕円 142"/>
        <xdr:cNvSpPr/>
      </xdr:nvSpPr>
      <xdr:spPr bwMode="auto">
        <a:xfrm>
          <a:off x="2857500" y="632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168579</xdr:rowOff>
    </xdr:from>
    <xdr:ext cx="762000" cy="259045"/>
    <xdr:sp macro="" textlink="">
      <xdr:nvSpPr>
        <xdr:cNvPr id="144" name="テキスト ボックス 143"/>
        <xdr:cNvSpPr txBox="1"/>
      </xdr:nvSpPr>
      <xdr:spPr>
        <a:xfrm>
          <a:off x="2527300" y="609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211,271
194,386
10.16
94,864,677
90,139,795
4,650,572
58,856,565
19,307,947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macro=""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macro=""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95471</xdr:rowOff>
    </xdr:from>
    <xdr:to>
      <xdr:col>6</xdr:col>
      <xdr:colOff>511175</xdr:colOff>
      <xdr:row>36</xdr:row>
      <xdr:rowOff>135651</xdr:rowOff>
    </xdr:to>
    <xdr:cxnSp macro="">
      <xdr:nvCxnSpPr>
        <xdr:cNvPr id="63" name="直線コネクタ 62"/>
        <xdr:cNvCxnSpPr/>
      </xdr:nvCxnSpPr>
      <xdr:spPr>
        <a:xfrm>
          <a:off x="3797300" y="6267671"/>
          <a:ext cx="838200" cy="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169936</xdr:rowOff>
    </xdr:from>
    <xdr:ext cx="534377" cy="259045"/>
    <xdr:sp macro="" textlink="">
      <xdr:nvSpPr>
        <xdr:cNvPr id="64" name="人件費平均値テキスト"/>
        <xdr:cNvSpPr txBox="1"/>
      </xdr:nvSpPr>
      <xdr:spPr>
        <a:xfrm>
          <a:off x="4686300" y="634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macro=""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95471</xdr:rowOff>
    </xdr:from>
    <xdr:to>
      <xdr:col>5</xdr:col>
      <xdr:colOff>358775</xdr:colOff>
      <xdr:row>36</xdr:row>
      <xdr:rowOff>99216</xdr:rowOff>
    </xdr:to>
    <xdr:cxnSp macro="">
      <xdr:nvCxnSpPr>
        <xdr:cNvPr id="66" name="直線コネクタ 65"/>
        <xdr:cNvCxnSpPr/>
      </xdr:nvCxnSpPr>
      <xdr:spPr>
        <a:xfrm flipV="1">
          <a:off x="2908300" y="6267671"/>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macro=""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98972</xdr:rowOff>
    </xdr:from>
    <xdr:ext cx="534377" cy="259045"/>
    <xdr:sp macro="" textlink="">
      <xdr:nvSpPr>
        <xdr:cNvPr id="68" name="テキスト ボックス 67"/>
        <xdr:cNvSpPr txBox="1"/>
      </xdr:nvSpPr>
      <xdr:spPr>
        <a:xfrm>
          <a:off x="3530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86948</xdr:rowOff>
    </xdr:from>
    <xdr:to>
      <xdr:col>4</xdr:col>
      <xdr:colOff>155575</xdr:colOff>
      <xdr:row>36</xdr:row>
      <xdr:rowOff>99216</xdr:rowOff>
    </xdr:to>
    <xdr:cxnSp macro="">
      <xdr:nvCxnSpPr>
        <xdr:cNvPr id="69" name="直線コネクタ 68"/>
        <xdr:cNvCxnSpPr/>
      </xdr:nvCxnSpPr>
      <xdr:spPr>
        <a:xfrm>
          <a:off x="2019300" y="6259148"/>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macro=""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91831</xdr:rowOff>
    </xdr:from>
    <xdr:ext cx="534377" cy="259045"/>
    <xdr:sp macro="" textlink="">
      <xdr:nvSpPr>
        <xdr:cNvPr id="71" name="テキスト ボックス 70"/>
        <xdr:cNvSpPr txBox="1"/>
      </xdr:nvSpPr>
      <xdr:spPr>
        <a:xfrm>
          <a:off x="2641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149410</xdr:rowOff>
    </xdr:from>
    <xdr:to>
      <xdr:col>2</xdr:col>
      <xdr:colOff>638175</xdr:colOff>
      <xdr:row>36</xdr:row>
      <xdr:rowOff>86948</xdr:rowOff>
    </xdr:to>
    <xdr:cxnSp macro="">
      <xdr:nvCxnSpPr>
        <xdr:cNvPr id="72" name="直線コネクタ 71"/>
        <xdr:cNvCxnSpPr/>
      </xdr:nvCxnSpPr>
      <xdr:spPr>
        <a:xfrm>
          <a:off x="1130300" y="6150160"/>
          <a:ext cx="889000" cy="10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macro=""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66870</xdr:rowOff>
    </xdr:from>
    <xdr:ext cx="534377" cy="259045"/>
    <xdr:sp macro="" textlink="">
      <xdr:nvSpPr>
        <xdr:cNvPr id="74" name="テキスト ボックス 73"/>
        <xdr:cNvSpPr txBox="1"/>
      </xdr:nvSpPr>
      <xdr:spPr>
        <a:xfrm>
          <a:off x="175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macro=""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13149</xdr:rowOff>
    </xdr:from>
    <xdr:ext cx="534377" cy="259045"/>
    <xdr:sp macro="" textlink="">
      <xdr:nvSpPr>
        <xdr:cNvPr id="76" name="テキスト ボックス 75"/>
        <xdr:cNvSpPr txBox="1"/>
      </xdr:nvSpPr>
      <xdr:spPr>
        <a:xfrm>
          <a:off x="863111" y="63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84851</xdr:rowOff>
    </xdr:from>
    <xdr:to>
      <xdr:col>6</xdr:col>
      <xdr:colOff>561975</xdr:colOff>
      <xdr:row>37</xdr:row>
      <xdr:rowOff>15001</xdr:rowOff>
    </xdr:to>
    <xdr:sp macro="" textlink="">
      <xdr:nvSpPr>
        <xdr:cNvPr id="82" name="円/楕円 81"/>
        <xdr:cNvSpPr/>
      </xdr:nvSpPr>
      <xdr:spPr>
        <a:xfrm>
          <a:off x="4584700" y="62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107728</xdr:rowOff>
    </xdr:from>
    <xdr:ext cx="534377" cy="259045"/>
    <xdr:sp macro="" textlink="">
      <xdr:nvSpPr>
        <xdr:cNvPr id="83" name="人件費該当値テキスト"/>
        <xdr:cNvSpPr txBox="1"/>
      </xdr:nvSpPr>
      <xdr:spPr>
        <a:xfrm>
          <a:off x="4686300" y="610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44671</xdr:rowOff>
    </xdr:from>
    <xdr:to>
      <xdr:col>5</xdr:col>
      <xdr:colOff>409575</xdr:colOff>
      <xdr:row>36</xdr:row>
      <xdr:rowOff>146271</xdr:rowOff>
    </xdr:to>
    <xdr:sp macro="" textlink="">
      <xdr:nvSpPr>
        <xdr:cNvPr id="84" name="円/楕円 83"/>
        <xdr:cNvSpPr/>
      </xdr:nvSpPr>
      <xdr:spPr>
        <a:xfrm>
          <a:off x="3746500" y="62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162798</xdr:rowOff>
    </xdr:from>
    <xdr:ext cx="534377" cy="259045"/>
    <xdr:sp macro="" textlink="">
      <xdr:nvSpPr>
        <xdr:cNvPr id="85" name="テキスト ボックス 84"/>
        <xdr:cNvSpPr txBox="1"/>
      </xdr:nvSpPr>
      <xdr:spPr>
        <a:xfrm>
          <a:off x="3530111" y="59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48416</xdr:rowOff>
    </xdr:from>
    <xdr:to>
      <xdr:col>4</xdr:col>
      <xdr:colOff>206375</xdr:colOff>
      <xdr:row>36</xdr:row>
      <xdr:rowOff>150016</xdr:rowOff>
    </xdr:to>
    <xdr:sp macro="" textlink="">
      <xdr:nvSpPr>
        <xdr:cNvPr id="86" name="円/楕円 85"/>
        <xdr:cNvSpPr/>
      </xdr:nvSpPr>
      <xdr:spPr>
        <a:xfrm>
          <a:off x="2857500" y="62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166543</xdr:rowOff>
    </xdr:from>
    <xdr:ext cx="534377" cy="259045"/>
    <xdr:sp macro="" textlink="">
      <xdr:nvSpPr>
        <xdr:cNvPr id="87" name="テキスト ボックス 86"/>
        <xdr:cNvSpPr txBox="1"/>
      </xdr:nvSpPr>
      <xdr:spPr>
        <a:xfrm>
          <a:off x="2641111" y="599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36148</xdr:rowOff>
    </xdr:from>
    <xdr:to>
      <xdr:col>3</xdr:col>
      <xdr:colOff>3175</xdr:colOff>
      <xdr:row>36</xdr:row>
      <xdr:rowOff>137748</xdr:rowOff>
    </xdr:to>
    <xdr:sp macro="" textlink="">
      <xdr:nvSpPr>
        <xdr:cNvPr id="88" name="円/楕円 87"/>
        <xdr:cNvSpPr/>
      </xdr:nvSpPr>
      <xdr:spPr>
        <a:xfrm>
          <a:off x="1968500" y="62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154275</xdr:rowOff>
    </xdr:from>
    <xdr:ext cx="534377" cy="259045"/>
    <xdr:sp macro="" textlink="">
      <xdr:nvSpPr>
        <xdr:cNvPr id="89" name="テキスト ボックス 88"/>
        <xdr:cNvSpPr txBox="1"/>
      </xdr:nvSpPr>
      <xdr:spPr>
        <a:xfrm>
          <a:off x="1752111" y="59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98610</xdr:rowOff>
    </xdr:from>
    <xdr:to>
      <xdr:col>1</xdr:col>
      <xdr:colOff>485775</xdr:colOff>
      <xdr:row>36</xdr:row>
      <xdr:rowOff>28760</xdr:rowOff>
    </xdr:to>
    <xdr:sp macro="" textlink="">
      <xdr:nvSpPr>
        <xdr:cNvPr id="90" name="円/楕円 89"/>
        <xdr:cNvSpPr/>
      </xdr:nvSpPr>
      <xdr:spPr>
        <a:xfrm>
          <a:off x="1079500" y="60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45287</xdr:rowOff>
    </xdr:from>
    <xdr:ext cx="534377" cy="259045"/>
    <xdr:sp macro="" textlink="">
      <xdr:nvSpPr>
        <xdr:cNvPr id="91" name="テキスト ボックス 90"/>
        <xdr:cNvSpPr txBox="1"/>
      </xdr:nvSpPr>
      <xdr:spPr>
        <a:xfrm>
          <a:off x="863111" y="58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macro=""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macro=""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13557</xdr:rowOff>
    </xdr:from>
    <xdr:to>
      <xdr:col>6</xdr:col>
      <xdr:colOff>511175</xdr:colOff>
      <xdr:row>57</xdr:row>
      <xdr:rowOff>16049</xdr:rowOff>
    </xdr:to>
    <xdr:cxnSp macro="">
      <xdr:nvCxnSpPr>
        <xdr:cNvPr id="123" name="直線コネクタ 122"/>
        <xdr:cNvCxnSpPr/>
      </xdr:nvCxnSpPr>
      <xdr:spPr>
        <a:xfrm>
          <a:off x="3797300" y="9786207"/>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25439</xdr:rowOff>
    </xdr:from>
    <xdr:ext cx="534377" cy="259045"/>
    <xdr:sp macro="" textlink="">
      <xdr:nvSpPr>
        <xdr:cNvPr id="124" name="物件費平均値テキスト"/>
        <xdr:cNvSpPr txBox="1"/>
      </xdr:nvSpPr>
      <xdr:spPr>
        <a:xfrm>
          <a:off x="4686300" y="9798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macro=""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13557</xdr:rowOff>
    </xdr:from>
    <xdr:to>
      <xdr:col>5</xdr:col>
      <xdr:colOff>358775</xdr:colOff>
      <xdr:row>57</xdr:row>
      <xdr:rowOff>76715</xdr:rowOff>
    </xdr:to>
    <xdr:cxnSp macro="">
      <xdr:nvCxnSpPr>
        <xdr:cNvPr id="126" name="直線コネクタ 125"/>
        <xdr:cNvCxnSpPr/>
      </xdr:nvCxnSpPr>
      <xdr:spPr>
        <a:xfrm flipV="1">
          <a:off x="2908300" y="9786207"/>
          <a:ext cx="889000" cy="6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macro=""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159322</xdr:rowOff>
    </xdr:from>
    <xdr:ext cx="534377" cy="259045"/>
    <xdr:sp macro="" textlink="">
      <xdr:nvSpPr>
        <xdr:cNvPr id="128" name="テキスト ボックス 127"/>
        <xdr:cNvSpPr txBox="1"/>
      </xdr:nvSpPr>
      <xdr:spPr>
        <a:xfrm>
          <a:off x="3530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76715</xdr:rowOff>
    </xdr:from>
    <xdr:to>
      <xdr:col>4</xdr:col>
      <xdr:colOff>155575</xdr:colOff>
      <xdr:row>57</xdr:row>
      <xdr:rowOff>94818</xdr:rowOff>
    </xdr:to>
    <xdr:cxnSp macro="">
      <xdr:nvCxnSpPr>
        <xdr:cNvPr id="129" name="直線コネクタ 128"/>
        <xdr:cNvCxnSpPr/>
      </xdr:nvCxnSpPr>
      <xdr:spPr>
        <a:xfrm flipV="1">
          <a:off x="2019300" y="9849365"/>
          <a:ext cx="8890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macro=""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20105</xdr:rowOff>
    </xdr:from>
    <xdr:ext cx="534377" cy="259045"/>
    <xdr:sp macro="" textlink="">
      <xdr:nvSpPr>
        <xdr:cNvPr id="131" name="テキスト ボックス 130"/>
        <xdr:cNvSpPr txBox="1"/>
      </xdr:nvSpPr>
      <xdr:spPr>
        <a:xfrm>
          <a:off x="2641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62792</xdr:rowOff>
    </xdr:from>
    <xdr:to>
      <xdr:col>2</xdr:col>
      <xdr:colOff>638175</xdr:colOff>
      <xdr:row>57</xdr:row>
      <xdr:rowOff>94818</xdr:rowOff>
    </xdr:to>
    <xdr:cxnSp macro="">
      <xdr:nvCxnSpPr>
        <xdr:cNvPr id="132" name="直線コネクタ 131"/>
        <xdr:cNvCxnSpPr/>
      </xdr:nvCxnSpPr>
      <xdr:spPr>
        <a:xfrm>
          <a:off x="1130300" y="9835442"/>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macro=""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29630</xdr:rowOff>
    </xdr:from>
    <xdr:ext cx="534377" cy="259045"/>
    <xdr:sp macro="" textlink="">
      <xdr:nvSpPr>
        <xdr:cNvPr id="134" name="テキスト ボックス 133"/>
        <xdr:cNvSpPr txBox="1"/>
      </xdr:nvSpPr>
      <xdr:spPr>
        <a:xfrm>
          <a:off x="1752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macro=""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5638</xdr:rowOff>
    </xdr:from>
    <xdr:ext cx="534377" cy="259045"/>
    <xdr:sp macro="" textlink="">
      <xdr:nvSpPr>
        <xdr:cNvPr id="136" name="テキスト ボックス 135"/>
        <xdr:cNvSpPr txBox="1"/>
      </xdr:nvSpPr>
      <xdr:spPr>
        <a:xfrm>
          <a:off x="863111" y="99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136699</xdr:rowOff>
    </xdr:from>
    <xdr:to>
      <xdr:col>6</xdr:col>
      <xdr:colOff>561975</xdr:colOff>
      <xdr:row>57</xdr:row>
      <xdr:rowOff>66849</xdr:rowOff>
    </xdr:to>
    <xdr:sp macro="" textlink="">
      <xdr:nvSpPr>
        <xdr:cNvPr id="142" name="円/楕円 141"/>
        <xdr:cNvSpPr/>
      </xdr:nvSpPr>
      <xdr:spPr>
        <a:xfrm>
          <a:off x="4584700" y="97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159576</xdr:rowOff>
    </xdr:from>
    <xdr:ext cx="534377" cy="259045"/>
    <xdr:sp macro="" textlink="">
      <xdr:nvSpPr>
        <xdr:cNvPr id="143" name="物件費該当値テキスト"/>
        <xdr:cNvSpPr txBox="1"/>
      </xdr:nvSpPr>
      <xdr:spPr>
        <a:xfrm>
          <a:off x="4686300" y="95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134207</xdr:rowOff>
    </xdr:from>
    <xdr:to>
      <xdr:col>5</xdr:col>
      <xdr:colOff>409575</xdr:colOff>
      <xdr:row>57</xdr:row>
      <xdr:rowOff>64357</xdr:rowOff>
    </xdr:to>
    <xdr:sp macro="" textlink="">
      <xdr:nvSpPr>
        <xdr:cNvPr id="144" name="円/楕円 143"/>
        <xdr:cNvSpPr/>
      </xdr:nvSpPr>
      <xdr:spPr>
        <a:xfrm>
          <a:off x="3746500" y="97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80884</xdr:rowOff>
    </xdr:from>
    <xdr:ext cx="534377" cy="259045"/>
    <xdr:sp macro="" textlink="">
      <xdr:nvSpPr>
        <xdr:cNvPr id="145" name="テキスト ボックス 144"/>
        <xdr:cNvSpPr txBox="1"/>
      </xdr:nvSpPr>
      <xdr:spPr>
        <a:xfrm>
          <a:off x="3530111" y="95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25915</xdr:rowOff>
    </xdr:from>
    <xdr:to>
      <xdr:col>4</xdr:col>
      <xdr:colOff>206375</xdr:colOff>
      <xdr:row>57</xdr:row>
      <xdr:rowOff>127515</xdr:rowOff>
    </xdr:to>
    <xdr:sp macro="" textlink="">
      <xdr:nvSpPr>
        <xdr:cNvPr id="146" name="円/楕円 145"/>
        <xdr:cNvSpPr/>
      </xdr:nvSpPr>
      <xdr:spPr>
        <a:xfrm>
          <a:off x="2857500" y="97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144042</xdr:rowOff>
    </xdr:from>
    <xdr:ext cx="534377" cy="259045"/>
    <xdr:sp macro="" textlink="">
      <xdr:nvSpPr>
        <xdr:cNvPr id="147" name="テキスト ボックス 146"/>
        <xdr:cNvSpPr txBox="1"/>
      </xdr:nvSpPr>
      <xdr:spPr>
        <a:xfrm>
          <a:off x="2641111" y="9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44018</xdr:rowOff>
    </xdr:from>
    <xdr:to>
      <xdr:col>3</xdr:col>
      <xdr:colOff>3175</xdr:colOff>
      <xdr:row>57</xdr:row>
      <xdr:rowOff>145618</xdr:rowOff>
    </xdr:to>
    <xdr:sp macro="" textlink="">
      <xdr:nvSpPr>
        <xdr:cNvPr id="148" name="円/楕円 147"/>
        <xdr:cNvSpPr/>
      </xdr:nvSpPr>
      <xdr:spPr>
        <a:xfrm>
          <a:off x="1968500" y="98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162145</xdr:rowOff>
    </xdr:from>
    <xdr:ext cx="534377" cy="259045"/>
    <xdr:sp macro="" textlink="">
      <xdr:nvSpPr>
        <xdr:cNvPr id="149" name="テキスト ボックス 148"/>
        <xdr:cNvSpPr txBox="1"/>
      </xdr:nvSpPr>
      <xdr:spPr>
        <a:xfrm>
          <a:off x="1752111" y="95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11992</xdr:rowOff>
    </xdr:from>
    <xdr:to>
      <xdr:col>1</xdr:col>
      <xdr:colOff>485775</xdr:colOff>
      <xdr:row>57</xdr:row>
      <xdr:rowOff>113592</xdr:rowOff>
    </xdr:to>
    <xdr:sp macro="" textlink="">
      <xdr:nvSpPr>
        <xdr:cNvPr id="150" name="円/楕円 149"/>
        <xdr:cNvSpPr/>
      </xdr:nvSpPr>
      <xdr:spPr>
        <a:xfrm>
          <a:off x="1079500" y="9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130119</xdr:rowOff>
    </xdr:from>
    <xdr:ext cx="534377" cy="259045"/>
    <xdr:sp macro="" textlink="">
      <xdr:nvSpPr>
        <xdr:cNvPr id="151" name="テキスト ボックス 150"/>
        <xdr:cNvSpPr txBox="1"/>
      </xdr:nvSpPr>
      <xdr:spPr>
        <a:xfrm>
          <a:off x="863111" y="95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macro=""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macro=""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71228</xdr:rowOff>
    </xdr:from>
    <xdr:to>
      <xdr:col>6</xdr:col>
      <xdr:colOff>511175</xdr:colOff>
      <xdr:row>78</xdr:row>
      <xdr:rowOff>83747</xdr:rowOff>
    </xdr:to>
    <xdr:cxnSp macro="">
      <xdr:nvCxnSpPr>
        <xdr:cNvPr id="182" name="直線コネクタ 181"/>
        <xdr:cNvCxnSpPr/>
      </xdr:nvCxnSpPr>
      <xdr:spPr>
        <a:xfrm flipV="1">
          <a:off x="3797300" y="13444328"/>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51361</xdr:rowOff>
    </xdr:from>
    <xdr:ext cx="469744" cy="259045"/>
    <xdr:sp macro="" textlink="">
      <xdr:nvSpPr>
        <xdr:cNvPr id="183" name="維持補修費平均値テキスト"/>
        <xdr:cNvSpPr txBox="1"/>
      </xdr:nvSpPr>
      <xdr:spPr>
        <a:xfrm>
          <a:off x="4686300" y="13081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macro=""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83747</xdr:rowOff>
    </xdr:from>
    <xdr:to>
      <xdr:col>5</xdr:col>
      <xdr:colOff>358775</xdr:colOff>
      <xdr:row>78</xdr:row>
      <xdr:rowOff>104756</xdr:rowOff>
    </xdr:to>
    <xdr:cxnSp macro="">
      <xdr:nvCxnSpPr>
        <xdr:cNvPr id="185" name="直線コネクタ 184"/>
        <xdr:cNvCxnSpPr/>
      </xdr:nvCxnSpPr>
      <xdr:spPr>
        <a:xfrm flipV="1">
          <a:off x="2908300" y="13456847"/>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macro=""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153252</xdr:rowOff>
    </xdr:from>
    <xdr:ext cx="469744" cy="259045"/>
    <xdr:sp macro="" textlink="">
      <xdr:nvSpPr>
        <xdr:cNvPr id="187" name="テキスト ボックス 186"/>
        <xdr:cNvSpPr txBox="1"/>
      </xdr:nvSpPr>
      <xdr:spPr>
        <a:xfrm>
          <a:off x="3562427"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92673</xdr:rowOff>
    </xdr:from>
    <xdr:to>
      <xdr:col>4</xdr:col>
      <xdr:colOff>155575</xdr:colOff>
      <xdr:row>78</xdr:row>
      <xdr:rowOff>104756</xdr:rowOff>
    </xdr:to>
    <xdr:cxnSp macro="">
      <xdr:nvCxnSpPr>
        <xdr:cNvPr id="188" name="直線コネクタ 187"/>
        <xdr:cNvCxnSpPr/>
      </xdr:nvCxnSpPr>
      <xdr:spPr>
        <a:xfrm>
          <a:off x="2019300" y="1346577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macro=""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3464</xdr:rowOff>
    </xdr:from>
    <xdr:ext cx="469744" cy="259045"/>
    <xdr:sp macro="" textlink="">
      <xdr:nvSpPr>
        <xdr:cNvPr id="190" name="テキスト ボックス 189"/>
        <xdr:cNvSpPr txBox="1"/>
      </xdr:nvSpPr>
      <xdr:spPr>
        <a:xfrm>
          <a:off x="2673427" y="130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73079</xdr:rowOff>
    </xdr:from>
    <xdr:to>
      <xdr:col>2</xdr:col>
      <xdr:colOff>638175</xdr:colOff>
      <xdr:row>78</xdr:row>
      <xdr:rowOff>92673</xdr:rowOff>
    </xdr:to>
    <xdr:cxnSp macro="">
      <xdr:nvCxnSpPr>
        <xdr:cNvPr id="191" name="直線コネクタ 190"/>
        <xdr:cNvCxnSpPr/>
      </xdr:nvCxnSpPr>
      <xdr:spPr>
        <a:xfrm>
          <a:off x="1130300" y="134461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macro=""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6839</xdr:rowOff>
    </xdr:from>
    <xdr:ext cx="469744" cy="259045"/>
    <xdr:sp macro="" textlink="">
      <xdr:nvSpPr>
        <xdr:cNvPr id="193" name="テキスト ボックス 192"/>
        <xdr:cNvSpPr txBox="1"/>
      </xdr:nvSpPr>
      <xdr:spPr>
        <a:xfrm>
          <a:off x="1784427" y="130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macro=""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131915</xdr:rowOff>
    </xdr:from>
    <xdr:ext cx="469744" cy="259045"/>
    <xdr:sp macro="" textlink="">
      <xdr:nvSpPr>
        <xdr:cNvPr id="195" name="テキスト ボックス 194"/>
        <xdr:cNvSpPr txBox="1"/>
      </xdr:nvSpPr>
      <xdr:spPr>
        <a:xfrm>
          <a:off x="895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20428</xdr:rowOff>
    </xdr:from>
    <xdr:to>
      <xdr:col>6</xdr:col>
      <xdr:colOff>561975</xdr:colOff>
      <xdr:row>78</xdr:row>
      <xdr:rowOff>122028</xdr:rowOff>
    </xdr:to>
    <xdr:sp macro="" textlink="">
      <xdr:nvSpPr>
        <xdr:cNvPr id="201" name="円/楕円 200"/>
        <xdr:cNvSpPr/>
      </xdr:nvSpPr>
      <xdr:spPr>
        <a:xfrm>
          <a:off x="4584700" y="133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170305</xdr:rowOff>
    </xdr:from>
    <xdr:ext cx="469744" cy="259045"/>
    <xdr:sp macro="" textlink="">
      <xdr:nvSpPr>
        <xdr:cNvPr id="202" name="維持補修費該当値テキスト"/>
        <xdr:cNvSpPr txBox="1"/>
      </xdr:nvSpPr>
      <xdr:spPr>
        <a:xfrm>
          <a:off x="4686300" y="133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32947</xdr:rowOff>
    </xdr:from>
    <xdr:to>
      <xdr:col>5</xdr:col>
      <xdr:colOff>409575</xdr:colOff>
      <xdr:row>78</xdr:row>
      <xdr:rowOff>134547</xdr:rowOff>
    </xdr:to>
    <xdr:sp macro="" textlink="">
      <xdr:nvSpPr>
        <xdr:cNvPr id="203" name="円/楕円 202"/>
        <xdr:cNvSpPr/>
      </xdr:nvSpPr>
      <xdr:spPr>
        <a:xfrm>
          <a:off x="3746500" y="134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125674</xdr:rowOff>
    </xdr:from>
    <xdr:ext cx="469744" cy="259045"/>
    <xdr:sp macro="" textlink="">
      <xdr:nvSpPr>
        <xdr:cNvPr id="204" name="テキスト ボックス 203"/>
        <xdr:cNvSpPr txBox="1"/>
      </xdr:nvSpPr>
      <xdr:spPr>
        <a:xfrm>
          <a:off x="3562427" y="134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53956</xdr:rowOff>
    </xdr:from>
    <xdr:to>
      <xdr:col>4</xdr:col>
      <xdr:colOff>206375</xdr:colOff>
      <xdr:row>78</xdr:row>
      <xdr:rowOff>155556</xdr:rowOff>
    </xdr:to>
    <xdr:sp macro="" textlink="">
      <xdr:nvSpPr>
        <xdr:cNvPr id="205" name="円/楕円 204"/>
        <xdr:cNvSpPr/>
      </xdr:nvSpPr>
      <xdr:spPr>
        <a:xfrm>
          <a:off x="2857500" y="13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146683</xdr:rowOff>
    </xdr:from>
    <xdr:ext cx="469744" cy="259045"/>
    <xdr:sp macro="" textlink="">
      <xdr:nvSpPr>
        <xdr:cNvPr id="206" name="テキスト ボックス 205"/>
        <xdr:cNvSpPr txBox="1"/>
      </xdr:nvSpPr>
      <xdr:spPr>
        <a:xfrm>
          <a:off x="2673427" y="135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41873</xdr:rowOff>
    </xdr:from>
    <xdr:to>
      <xdr:col>3</xdr:col>
      <xdr:colOff>3175</xdr:colOff>
      <xdr:row>78</xdr:row>
      <xdr:rowOff>143473</xdr:rowOff>
    </xdr:to>
    <xdr:sp macro="" textlink="">
      <xdr:nvSpPr>
        <xdr:cNvPr id="207" name="円/楕円 206"/>
        <xdr:cNvSpPr/>
      </xdr:nvSpPr>
      <xdr:spPr>
        <a:xfrm>
          <a:off x="1968500" y="134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134600</xdr:rowOff>
    </xdr:from>
    <xdr:ext cx="469744" cy="259045"/>
    <xdr:sp macro="" textlink="">
      <xdr:nvSpPr>
        <xdr:cNvPr id="208" name="テキスト ボックス 207"/>
        <xdr:cNvSpPr txBox="1"/>
      </xdr:nvSpPr>
      <xdr:spPr>
        <a:xfrm>
          <a:off x="1784427" y="135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22279</xdr:rowOff>
    </xdr:from>
    <xdr:to>
      <xdr:col>1</xdr:col>
      <xdr:colOff>485775</xdr:colOff>
      <xdr:row>78</xdr:row>
      <xdr:rowOff>123879</xdr:rowOff>
    </xdr:to>
    <xdr:sp macro="" textlink="">
      <xdr:nvSpPr>
        <xdr:cNvPr id="209" name="円/楕円 208"/>
        <xdr:cNvSpPr/>
      </xdr:nvSpPr>
      <xdr:spPr>
        <a:xfrm>
          <a:off x="1079500" y="133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115006</xdr:rowOff>
    </xdr:from>
    <xdr:ext cx="469744" cy="259045"/>
    <xdr:sp macro="" textlink="">
      <xdr:nvSpPr>
        <xdr:cNvPr id="210" name="テキスト ボックス 209"/>
        <xdr:cNvSpPr txBox="1"/>
      </xdr:nvSpPr>
      <xdr:spPr>
        <a:xfrm>
          <a:off x="895427" y="1348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macro=""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macro=""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16980</xdr:rowOff>
    </xdr:from>
    <xdr:to>
      <xdr:col>6</xdr:col>
      <xdr:colOff>511175</xdr:colOff>
      <xdr:row>93</xdr:row>
      <xdr:rowOff>122034</xdr:rowOff>
    </xdr:to>
    <xdr:cxnSp macro="">
      <xdr:nvCxnSpPr>
        <xdr:cNvPr id="240" name="直線コネクタ 239"/>
        <xdr:cNvCxnSpPr/>
      </xdr:nvCxnSpPr>
      <xdr:spPr>
        <a:xfrm flipV="1">
          <a:off x="3797300" y="15961830"/>
          <a:ext cx="838200" cy="1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142448</xdr:rowOff>
    </xdr:from>
    <xdr:ext cx="599010" cy="259045"/>
    <xdr:sp macro="" textlink="">
      <xdr:nvSpPr>
        <xdr:cNvPr id="241" name="扶助費平均値テキスト"/>
        <xdr:cNvSpPr txBox="1"/>
      </xdr:nvSpPr>
      <xdr:spPr>
        <a:xfrm>
          <a:off x="4686300" y="1625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macro=""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122034</xdr:rowOff>
    </xdr:from>
    <xdr:to>
      <xdr:col>5</xdr:col>
      <xdr:colOff>358775</xdr:colOff>
      <xdr:row>93</xdr:row>
      <xdr:rowOff>163144</xdr:rowOff>
    </xdr:to>
    <xdr:cxnSp macro="">
      <xdr:nvCxnSpPr>
        <xdr:cNvPr id="243" name="直線コネクタ 242"/>
        <xdr:cNvCxnSpPr/>
      </xdr:nvCxnSpPr>
      <xdr:spPr>
        <a:xfrm flipV="1">
          <a:off x="2908300" y="16066884"/>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macro=""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162349</xdr:rowOff>
    </xdr:from>
    <xdr:ext cx="599010" cy="259045"/>
    <xdr:sp macro="" textlink="">
      <xdr:nvSpPr>
        <xdr:cNvPr id="245" name="テキスト ボックス 244"/>
        <xdr:cNvSpPr txBox="1"/>
      </xdr:nvSpPr>
      <xdr:spPr>
        <a:xfrm>
          <a:off x="3497794" y="1645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163144</xdr:rowOff>
    </xdr:from>
    <xdr:to>
      <xdr:col>4</xdr:col>
      <xdr:colOff>155575</xdr:colOff>
      <xdr:row>94</xdr:row>
      <xdr:rowOff>15824</xdr:rowOff>
    </xdr:to>
    <xdr:cxnSp macro="">
      <xdr:nvCxnSpPr>
        <xdr:cNvPr id="246" name="直線コネクタ 245"/>
        <xdr:cNvCxnSpPr/>
      </xdr:nvCxnSpPr>
      <xdr:spPr>
        <a:xfrm flipV="1">
          <a:off x="2019300" y="1610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macro=""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48683</xdr:rowOff>
    </xdr:from>
    <xdr:ext cx="599010" cy="259045"/>
    <xdr:sp macro="" textlink="">
      <xdr:nvSpPr>
        <xdr:cNvPr id="248" name="テキスト ボックス 247"/>
        <xdr:cNvSpPr txBox="1"/>
      </xdr:nvSpPr>
      <xdr:spPr>
        <a:xfrm>
          <a:off x="2608794" y="1650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97320</xdr:rowOff>
    </xdr:from>
    <xdr:to>
      <xdr:col>2</xdr:col>
      <xdr:colOff>638175</xdr:colOff>
      <xdr:row>94</xdr:row>
      <xdr:rowOff>15824</xdr:rowOff>
    </xdr:to>
    <xdr:cxnSp macro="">
      <xdr:nvCxnSpPr>
        <xdr:cNvPr id="249" name="直線コネクタ 248"/>
        <xdr:cNvCxnSpPr/>
      </xdr:nvCxnSpPr>
      <xdr:spPr>
        <a:xfrm>
          <a:off x="1130300" y="16042170"/>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macro=""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63555</xdr:rowOff>
    </xdr:from>
    <xdr:ext cx="599010" cy="259045"/>
    <xdr:sp macro="" textlink="">
      <xdr:nvSpPr>
        <xdr:cNvPr id="251" name="テキスト ボックス 250"/>
        <xdr:cNvSpPr txBox="1"/>
      </xdr:nvSpPr>
      <xdr:spPr>
        <a:xfrm>
          <a:off x="1719794" y="1652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macro=""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39043</xdr:rowOff>
    </xdr:from>
    <xdr:ext cx="599010" cy="259045"/>
    <xdr:sp macro="" textlink="">
      <xdr:nvSpPr>
        <xdr:cNvPr id="253" name="テキスト ボックス 252"/>
        <xdr:cNvSpPr txBox="1"/>
      </xdr:nvSpPr>
      <xdr:spPr>
        <a:xfrm>
          <a:off x="830794" y="1649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137630</xdr:rowOff>
    </xdr:from>
    <xdr:to>
      <xdr:col>6</xdr:col>
      <xdr:colOff>561975</xdr:colOff>
      <xdr:row>93</xdr:row>
      <xdr:rowOff>67780</xdr:rowOff>
    </xdr:to>
    <xdr:sp macro="" textlink="">
      <xdr:nvSpPr>
        <xdr:cNvPr id="259" name="円/楕円 258"/>
        <xdr:cNvSpPr/>
      </xdr:nvSpPr>
      <xdr:spPr>
        <a:xfrm>
          <a:off x="4584700" y="159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160507</xdr:rowOff>
    </xdr:from>
    <xdr:ext cx="599010" cy="259045"/>
    <xdr:sp macro="" textlink="">
      <xdr:nvSpPr>
        <xdr:cNvPr id="260" name="扶助費該当値テキスト"/>
        <xdr:cNvSpPr txBox="1"/>
      </xdr:nvSpPr>
      <xdr:spPr>
        <a:xfrm>
          <a:off x="4686300" y="157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143,163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71234</xdr:rowOff>
    </xdr:from>
    <xdr:to>
      <xdr:col>5</xdr:col>
      <xdr:colOff>409575</xdr:colOff>
      <xdr:row>94</xdr:row>
      <xdr:rowOff>1384</xdr:rowOff>
    </xdr:to>
    <xdr:sp macro="" textlink="">
      <xdr:nvSpPr>
        <xdr:cNvPr id="261" name="円/楕円 260"/>
        <xdr:cNvSpPr/>
      </xdr:nvSpPr>
      <xdr:spPr>
        <a:xfrm>
          <a:off x="3746500" y="16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17911</xdr:rowOff>
    </xdr:from>
    <xdr:ext cx="599010" cy="259045"/>
    <xdr:sp macro="" textlink="">
      <xdr:nvSpPr>
        <xdr:cNvPr id="262" name="テキスト ボックス 261"/>
        <xdr:cNvSpPr txBox="1"/>
      </xdr:nvSpPr>
      <xdr:spPr>
        <a:xfrm>
          <a:off x="3497794" y="157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134,891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112344</xdr:rowOff>
    </xdr:from>
    <xdr:to>
      <xdr:col>4</xdr:col>
      <xdr:colOff>206375</xdr:colOff>
      <xdr:row>94</xdr:row>
      <xdr:rowOff>42494</xdr:rowOff>
    </xdr:to>
    <xdr:sp macro="" textlink="">
      <xdr:nvSpPr>
        <xdr:cNvPr id="263" name="円/楕円 262"/>
        <xdr:cNvSpPr/>
      </xdr:nvSpPr>
      <xdr:spPr>
        <a:xfrm>
          <a:off x="2857500" y="160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59021</xdr:rowOff>
    </xdr:from>
    <xdr:ext cx="599010" cy="259045"/>
    <xdr:sp macro="" textlink="">
      <xdr:nvSpPr>
        <xdr:cNvPr id="264" name="テキスト ボックス 263"/>
        <xdr:cNvSpPr txBox="1"/>
      </xdr:nvSpPr>
      <xdr:spPr>
        <a:xfrm>
          <a:off x="2608794" y="1583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131,654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136474</xdr:rowOff>
    </xdr:from>
    <xdr:to>
      <xdr:col>3</xdr:col>
      <xdr:colOff>3175</xdr:colOff>
      <xdr:row>94</xdr:row>
      <xdr:rowOff>66624</xdr:rowOff>
    </xdr:to>
    <xdr:sp macro="" textlink="">
      <xdr:nvSpPr>
        <xdr:cNvPr id="265" name="円/楕円 264"/>
        <xdr:cNvSpPr/>
      </xdr:nvSpPr>
      <xdr:spPr>
        <a:xfrm>
          <a:off x="1968500" y="160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83151</xdr:rowOff>
    </xdr:from>
    <xdr:ext cx="599010" cy="259045"/>
    <xdr:sp macro="" textlink="">
      <xdr:nvSpPr>
        <xdr:cNvPr id="266" name="テキスト ボックス 265"/>
        <xdr:cNvSpPr txBox="1"/>
      </xdr:nvSpPr>
      <xdr:spPr>
        <a:xfrm>
          <a:off x="1719794" y="1585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129,754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46520</xdr:rowOff>
    </xdr:from>
    <xdr:to>
      <xdr:col>1</xdr:col>
      <xdr:colOff>485775</xdr:colOff>
      <xdr:row>93</xdr:row>
      <xdr:rowOff>148120</xdr:rowOff>
    </xdr:to>
    <xdr:sp macro="" textlink="">
      <xdr:nvSpPr>
        <xdr:cNvPr id="267" name="円/楕円 266"/>
        <xdr:cNvSpPr/>
      </xdr:nvSpPr>
      <xdr:spPr>
        <a:xfrm>
          <a:off x="1079500" y="159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164647</xdr:rowOff>
    </xdr:from>
    <xdr:ext cx="599010" cy="259045"/>
    <xdr:sp macro="" textlink="">
      <xdr:nvSpPr>
        <xdr:cNvPr id="268" name="テキスト ボックス 267"/>
        <xdr:cNvSpPr txBox="1"/>
      </xdr:nvSpPr>
      <xdr:spPr>
        <a:xfrm>
          <a:off x="830794" y="1576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macro=""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macro=""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94075</xdr:rowOff>
    </xdr:from>
    <xdr:to>
      <xdr:col>15</xdr:col>
      <xdr:colOff>180975</xdr:colOff>
      <xdr:row>36</xdr:row>
      <xdr:rowOff>140557</xdr:rowOff>
    </xdr:to>
    <xdr:cxnSp macro="">
      <xdr:nvCxnSpPr>
        <xdr:cNvPr id="297" name="直線コネクタ 296"/>
        <xdr:cNvCxnSpPr/>
      </xdr:nvCxnSpPr>
      <xdr:spPr>
        <a:xfrm>
          <a:off x="9639300" y="6266275"/>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113161</xdr:rowOff>
    </xdr:from>
    <xdr:ext cx="534377" cy="259045"/>
    <xdr:sp macro="" textlink="">
      <xdr:nvSpPr>
        <xdr:cNvPr id="298" name="補助費等平均値テキスト"/>
        <xdr:cNvSpPr txBox="1"/>
      </xdr:nvSpPr>
      <xdr:spPr>
        <a:xfrm>
          <a:off x="10528300" y="62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macro=""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94075</xdr:rowOff>
    </xdr:from>
    <xdr:to>
      <xdr:col>14</xdr:col>
      <xdr:colOff>28575</xdr:colOff>
      <xdr:row>36</xdr:row>
      <xdr:rowOff>106001</xdr:rowOff>
    </xdr:to>
    <xdr:cxnSp macro="">
      <xdr:nvCxnSpPr>
        <xdr:cNvPr id="300" name="直線コネクタ 299"/>
        <xdr:cNvCxnSpPr/>
      </xdr:nvCxnSpPr>
      <xdr:spPr>
        <a:xfrm flipV="1">
          <a:off x="8750300" y="6266275"/>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macro=""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170502</xdr:rowOff>
    </xdr:from>
    <xdr:ext cx="534377" cy="259045"/>
    <xdr:sp macro="" textlink="">
      <xdr:nvSpPr>
        <xdr:cNvPr id="302" name="テキスト ボックス 301"/>
        <xdr:cNvSpPr txBox="1"/>
      </xdr:nvSpPr>
      <xdr:spPr>
        <a:xfrm>
          <a:off x="9372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106001</xdr:rowOff>
    </xdr:from>
    <xdr:to>
      <xdr:col>12</xdr:col>
      <xdr:colOff>511175</xdr:colOff>
      <xdr:row>36</xdr:row>
      <xdr:rowOff>116973</xdr:rowOff>
    </xdr:to>
    <xdr:cxnSp macro="">
      <xdr:nvCxnSpPr>
        <xdr:cNvPr id="303" name="直線コネクタ 302"/>
        <xdr:cNvCxnSpPr/>
      </xdr:nvCxnSpPr>
      <xdr:spPr>
        <a:xfrm flipV="1">
          <a:off x="7861300" y="627820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macro=""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171054</xdr:rowOff>
    </xdr:from>
    <xdr:ext cx="534377" cy="259045"/>
    <xdr:sp macro="" textlink="">
      <xdr:nvSpPr>
        <xdr:cNvPr id="305" name="テキスト ボックス 304"/>
        <xdr:cNvSpPr txBox="1"/>
      </xdr:nvSpPr>
      <xdr:spPr>
        <a:xfrm>
          <a:off x="8483111" y="63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94456</xdr:rowOff>
    </xdr:from>
    <xdr:to>
      <xdr:col>11</xdr:col>
      <xdr:colOff>307975</xdr:colOff>
      <xdr:row>36</xdr:row>
      <xdr:rowOff>116973</xdr:rowOff>
    </xdr:to>
    <xdr:cxnSp macro="">
      <xdr:nvCxnSpPr>
        <xdr:cNvPr id="306" name="直線コネクタ 305"/>
        <xdr:cNvCxnSpPr/>
      </xdr:nvCxnSpPr>
      <xdr:spPr>
        <a:xfrm>
          <a:off x="6972300" y="6266656"/>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macro=""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10596</xdr:rowOff>
    </xdr:from>
    <xdr:ext cx="534377" cy="259045"/>
    <xdr:sp macro="" textlink="">
      <xdr:nvSpPr>
        <xdr:cNvPr id="308" name="テキスト ボックス 307"/>
        <xdr:cNvSpPr txBox="1"/>
      </xdr:nvSpPr>
      <xdr:spPr>
        <a:xfrm>
          <a:off x="7594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macro=""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19359</xdr:rowOff>
    </xdr:from>
    <xdr:ext cx="534377" cy="259045"/>
    <xdr:sp macro="" textlink="">
      <xdr:nvSpPr>
        <xdr:cNvPr id="310" name="テキスト ボックス 309"/>
        <xdr:cNvSpPr txBox="1"/>
      </xdr:nvSpPr>
      <xdr:spPr>
        <a:xfrm>
          <a:off x="6705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89757</xdr:rowOff>
    </xdr:from>
    <xdr:to>
      <xdr:col>15</xdr:col>
      <xdr:colOff>231775</xdr:colOff>
      <xdr:row>37</xdr:row>
      <xdr:rowOff>19907</xdr:rowOff>
    </xdr:to>
    <xdr:sp macro="" textlink="">
      <xdr:nvSpPr>
        <xdr:cNvPr id="316" name="円/楕円 315"/>
        <xdr:cNvSpPr/>
      </xdr:nvSpPr>
      <xdr:spPr>
        <a:xfrm>
          <a:off x="10426700" y="62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112634</xdr:rowOff>
    </xdr:from>
    <xdr:ext cx="534377" cy="259045"/>
    <xdr:sp macro="" textlink="">
      <xdr:nvSpPr>
        <xdr:cNvPr id="317" name="補助費等該当値テキスト"/>
        <xdr:cNvSpPr txBox="1"/>
      </xdr:nvSpPr>
      <xdr:spPr>
        <a:xfrm>
          <a:off x="10528300" y="61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43275</xdr:rowOff>
    </xdr:from>
    <xdr:to>
      <xdr:col>14</xdr:col>
      <xdr:colOff>79375</xdr:colOff>
      <xdr:row>36</xdr:row>
      <xdr:rowOff>144875</xdr:rowOff>
    </xdr:to>
    <xdr:sp macro="" textlink="">
      <xdr:nvSpPr>
        <xdr:cNvPr id="318" name="円/楕円 317"/>
        <xdr:cNvSpPr/>
      </xdr:nvSpPr>
      <xdr:spPr>
        <a:xfrm>
          <a:off x="9588500" y="62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161402</xdr:rowOff>
    </xdr:from>
    <xdr:ext cx="534377" cy="259045"/>
    <xdr:sp macro="" textlink="">
      <xdr:nvSpPr>
        <xdr:cNvPr id="319" name="テキスト ボックス 318"/>
        <xdr:cNvSpPr txBox="1"/>
      </xdr:nvSpPr>
      <xdr:spPr>
        <a:xfrm>
          <a:off x="9372111" y="59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55201</xdr:rowOff>
    </xdr:from>
    <xdr:to>
      <xdr:col>12</xdr:col>
      <xdr:colOff>561975</xdr:colOff>
      <xdr:row>36</xdr:row>
      <xdr:rowOff>156801</xdr:rowOff>
    </xdr:to>
    <xdr:sp macro="" textlink="">
      <xdr:nvSpPr>
        <xdr:cNvPr id="320" name="円/楕円 319"/>
        <xdr:cNvSpPr/>
      </xdr:nvSpPr>
      <xdr:spPr>
        <a:xfrm>
          <a:off x="8699500" y="62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1878</xdr:rowOff>
    </xdr:from>
    <xdr:ext cx="534377" cy="259045"/>
    <xdr:sp macro="" textlink="">
      <xdr:nvSpPr>
        <xdr:cNvPr id="321" name="テキスト ボックス 320"/>
        <xdr:cNvSpPr txBox="1"/>
      </xdr:nvSpPr>
      <xdr:spPr>
        <a:xfrm>
          <a:off x="8483111" y="60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66173</xdr:rowOff>
    </xdr:from>
    <xdr:to>
      <xdr:col>11</xdr:col>
      <xdr:colOff>358775</xdr:colOff>
      <xdr:row>36</xdr:row>
      <xdr:rowOff>167773</xdr:rowOff>
    </xdr:to>
    <xdr:sp macro="" textlink="">
      <xdr:nvSpPr>
        <xdr:cNvPr id="322" name="円/楕円 321"/>
        <xdr:cNvSpPr/>
      </xdr:nvSpPr>
      <xdr:spPr>
        <a:xfrm>
          <a:off x="7810500" y="62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12850</xdr:rowOff>
    </xdr:from>
    <xdr:ext cx="534377" cy="259045"/>
    <xdr:sp macro="" textlink="">
      <xdr:nvSpPr>
        <xdr:cNvPr id="323" name="テキスト ボックス 322"/>
        <xdr:cNvSpPr txBox="1"/>
      </xdr:nvSpPr>
      <xdr:spPr>
        <a:xfrm>
          <a:off x="7594111" y="601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43656</xdr:rowOff>
    </xdr:from>
    <xdr:to>
      <xdr:col>10</xdr:col>
      <xdr:colOff>155575</xdr:colOff>
      <xdr:row>36</xdr:row>
      <xdr:rowOff>145256</xdr:rowOff>
    </xdr:to>
    <xdr:sp macro="" textlink="">
      <xdr:nvSpPr>
        <xdr:cNvPr id="324" name="円/楕円 323"/>
        <xdr:cNvSpPr/>
      </xdr:nvSpPr>
      <xdr:spPr>
        <a:xfrm>
          <a:off x="6921500" y="62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161783</xdr:rowOff>
    </xdr:from>
    <xdr:ext cx="534377" cy="259045"/>
    <xdr:sp macro="" textlink="">
      <xdr:nvSpPr>
        <xdr:cNvPr id="325" name="テキスト ボックス 324"/>
        <xdr:cNvSpPr txBox="1"/>
      </xdr:nvSpPr>
      <xdr:spPr>
        <a:xfrm>
          <a:off x="6705111" y="59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4" name="テキスト ボックス 34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33945</xdr:rowOff>
    </xdr:from>
    <xdr:to>
      <xdr:col>15</xdr:col>
      <xdr:colOff>180340</xdr:colOff>
      <xdr:row>59</xdr:row>
      <xdr:rowOff>156704</xdr:rowOff>
    </xdr:to>
    <xdr:cxnSp macro="">
      <xdr:nvCxnSpPr>
        <xdr:cNvPr id="352" name="直線コネクタ 351"/>
        <xdr:cNvCxnSpPr/>
      </xdr:nvCxnSpPr>
      <xdr:spPr>
        <a:xfrm flipV="1">
          <a:off x="10475595" y="8777895"/>
          <a:ext cx="1270" cy="149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160531</xdr:rowOff>
    </xdr:from>
    <xdr:ext cx="534377" cy="259045"/>
    <xdr:sp macro="" textlink="">
      <xdr:nvSpPr>
        <xdr:cNvPr id="353" name="普通建設事業費最小値テキスト"/>
        <xdr:cNvSpPr txBox="1"/>
      </xdr:nvSpPr>
      <xdr:spPr>
        <a:xfrm>
          <a:off x="10528300" y="102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59</xdr:row>
      <xdr:rowOff>156704</xdr:rowOff>
    </xdr:from>
    <xdr:to>
      <xdr:col>15</xdr:col>
      <xdr:colOff>269875</xdr:colOff>
      <xdr:row>59</xdr:row>
      <xdr:rowOff>156704</xdr:rowOff>
    </xdr:to>
    <xdr:cxnSp macro="">
      <xdr:nvCxnSpPr>
        <xdr:cNvPr id="354" name="直線コネクタ 353"/>
        <xdr:cNvCxnSpPr/>
      </xdr:nvCxnSpPr>
      <xdr:spPr>
        <a:xfrm>
          <a:off x="10388600" y="102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152072</xdr:rowOff>
    </xdr:from>
    <xdr:ext cx="599010" cy="259045"/>
    <xdr:sp macro="" textlink="">
      <xdr:nvSpPr>
        <xdr:cNvPr id="355" name="普通建設事業費最大値テキスト"/>
        <xdr:cNvSpPr txBox="1"/>
      </xdr:nvSpPr>
      <xdr:spPr>
        <a:xfrm>
          <a:off x="10528300" y="85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51</xdr:row>
      <xdr:rowOff>33945</xdr:rowOff>
    </xdr:from>
    <xdr:to>
      <xdr:col>15</xdr:col>
      <xdr:colOff>269875</xdr:colOff>
      <xdr:row>51</xdr:row>
      <xdr:rowOff>33945</xdr:rowOff>
    </xdr:to>
    <xdr:cxnSp macro="">
      <xdr:nvCxnSpPr>
        <xdr:cNvPr id="356" name="直線コネクタ 355"/>
        <xdr:cNvCxnSpPr/>
      </xdr:nvCxnSpPr>
      <xdr:spPr>
        <a:xfrm>
          <a:off x="10388600" y="8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127704</xdr:rowOff>
    </xdr:from>
    <xdr:to>
      <xdr:col>15</xdr:col>
      <xdr:colOff>180975</xdr:colOff>
      <xdr:row>58</xdr:row>
      <xdr:rowOff>158576</xdr:rowOff>
    </xdr:to>
    <xdr:cxnSp macro="">
      <xdr:nvCxnSpPr>
        <xdr:cNvPr id="357" name="直線コネクタ 356"/>
        <xdr:cNvCxnSpPr/>
      </xdr:nvCxnSpPr>
      <xdr:spPr>
        <a:xfrm>
          <a:off x="9639300" y="10071804"/>
          <a:ext cx="8382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92477</xdr:rowOff>
    </xdr:from>
    <xdr:ext cx="534377" cy="259045"/>
    <xdr:sp macro="" textlink="">
      <xdr:nvSpPr>
        <xdr:cNvPr id="358" name="普通建設事業費平均値テキスト"/>
        <xdr:cNvSpPr txBox="1"/>
      </xdr:nvSpPr>
      <xdr:spPr>
        <a:xfrm>
          <a:off x="10528300" y="9865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69600</xdr:rowOff>
    </xdr:from>
    <xdr:to>
      <xdr:col>15</xdr:col>
      <xdr:colOff>231775</xdr:colOff>
      <xdr:row>58</xdr:row>
      <xdr:rowOff>171200</xdr:rowOff>
    </xdr:to>
    <xdr:sp macro="" textlink="">
      <xdr:nvSpPr>
        <xdr:cNvPr id="359" name="フローチャート : 判断 358"/>
        <xdr:cNvSpPr/>
      </xdr:nvSpPr>
      <xdr:spPr>
        <a:xfrm>
          <a:off x="104267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127704</xdr:rowOff>
    </xdr:from>
    <xdr:to>
      <xdr:col>14</xdr:col>
      <xdr:colOff>28575</xdr:colOff>
      <xdr:row>59</xdr:row>
      <xdr:rowOff>75181</xdr:rowOff>
    </xdr:to>
    <xdr:cxnSp macro="">
      <xdr:nvCxnSpPr>
        <xdr:cNvPr id="360" name="直線コネクタ 359"/>
        <xdr:cNvCxnSpPr/>
      </xdr:nvCxnSpPr>
      <xdr:spPr>
        <a:xfrm flipV="1">
          <a:off x="8750300" y="10071804"/>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33775</xdr:rowOff>
    </xdr:from>
    <xdr:to>
      <xdr:col>14</xdr:col>
      <xdr:colOff>79375</xdr:colOff>
      <xdr:row>58</xdr:row>
      <xdr:rowOff>135375</xdr:rowOff>
    </xdr:to>
    <xdr:sp macro="" textlink="">
      <xdr:nvSpPr>
        <xdr:cNvPr id="361" name="フローチャート : 判断 360"/>
        <xdr:cNvSpPr/>
      </xdr:nvSpPr>
      <xdr:spPr>
        <a:xfrm>
          <a:off x="9588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151902</xdr:rowOff>
    </xdr:from>
    <xdr:ext cx="534377" cy="259045"/>
    <xdr:sp macro="" textlink="">
      <xdr:nvSpPr>
        <xdr:cNvPr id="362" name="テキスト ボックス 361"/>
        <xdr:cNvSpPr txBox="1"/>
      </xdr:nvSpPr>
      <xdr:spPr>
        <a:xfrm>
          <a:off x="9372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18575</xdr:rowOff>
    </xdr:from>
    <xdr:to>
      <xdr:col>12</xdr:col>
      <xdr:colOff>511175</xdr:colOff>
      <xdr:row>59</xdr:row>
      <xdr:rowOff>75181</xdr:rowOff>
    </xdr:to>
    <xdr:cxnSp macro="">
      <xdr:nvCxnSpPr>
        <xdr:cNvPr id="363" name="直線コネクタ 362"/>
        <xdr:cNvCxnSpPr/>
      </xdr:nvCxnSpPr>
      <xdr:spPr>
        <a:xfrm>
          <a:off x="7861300" y="10134125"/>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144842</xdr:rowOff>
    </xdr:from>
    <xdr:to>
      <xdr:col>12</xdr:col>
      <xdr:colOff>561975</xdr:colOff>
      <xdr:row>59</xdr:row>
      <xdr:rowOff>74992</xdr:rowOff>
    </xdr:to>
    <xdr:sp macro="" textlink="">
      <xdr:nvSpPr>
        <xdr:cNvPr id="364" name="フローチャート : 判断 363"/>
        <xdr:cNvSpPr/>
      </xdr:nvSpPr>
      <xdr:spPr>
        <a:xfrm>
          <a:off x="8699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91519</xdr:rowOff>
    </xdr:from>
    <xdr:ext cx="534377" cy="259045"/>
    <xdr:sp macro="" textlink="">
      <xdr:nvSpPr>
        <xdr:cNvPr id="365" name="テキスト ボックス 364"/>
        <xdr:cNvSpPr txBox="1"/>
      </xdr:nvSpPr>
      <xdr:spPr>
        <a:xfrm>
          <a:off x="8483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134889</xdr:rowOff>
    </xdr:from>
    <xdr:to>
      <xdr:col>11</xdr:col>
      <xdr:colOff>307975</xdr:colOff>
      <xdr:row>59</xdr:row>
      <xdr:rowOff>18575</xdr:rowOff>
    </xdr:to>
    <xdr:cxnSp macro="">
      <xdr:nvCxnSpPr>
        <xdr:cNvPr id="366" name="直線コネクタ 365"/>
        <xdr:cNvCxnSpPr/>
      </xdr:nvCxnSpPr>
      <xdr:spPr>
        <a:xfrm>
          <a:off x="6972300" y="9907539"/>
          <a:ext cx="889000" cy="2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136089</xdr:rowOff>
    </xdr:from>
    <xdr:to>
      <xdr:col>11</xdr:col>
      <xdr:colOff>358775</xdr:colOff>
      <xdr:row>59</xdr:row>
      <xdr:rowOff>66239</xdr:rowOff>
    </xdr:to>
    <xdr:sp macro="" textlink="">
      <xdr:nvSpPr>
        <xdr:cNvPr id="367" name="フローチャート : 判断 366"/>
        <xdr:cNvSpPr/>
      </xdr:nvSpPr>
      <xdr:spPr>
        <a:xfrm>
          <a:off x="7810500" y="1008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82766</xdr:rowOff>
    </xdr:from>
    <xdr:ext cx="534377" cy="259045"/>
    <xdr:sp macro="" textlink="">
      <xdr:nvSpPr>
        <xdr:cNvPr id="368" name="テキスト ボックス 367"/>
        <xdr:cNvSpPr txBox="1"/>
      </xdr:nvSpPr>
      <xdr:spPr>
        <a:xfrm>
          <a:off x="7594111" y="98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114471</xdr:rowOff>
    </xdr:from>
    <xdr:to>
      <xdr:col>10</xdr:col>
      <xdr:colOff>155575</xdr:colOff>
      <xdr:row>59</xdr:row>
      <xdr:rowOff>44621</xdr:rowOff>
    </xdr:to>
    <xdr:sp macro="" textlink="">
      <xdr:nvSpPr>
        <xdr:cNvPr id="369" name="フローチャート : 判断 368"/>
        <xdr:cNvSpPr/>
      </xdr:nvSpPr>
      <xdr:spPr>
        <a:xfrm>
          <a:off x="6921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35748</xdr:rowOff>
    </xdr:from>
    <xdr:ext cx="534377" cy="259045"/>
    <xdr:sp macro="" textlink="">
      <xdr:nvSpPr>
        <xdr:cNvPr id="370" name="テキスト ボックス 369"/>
        <xdr:cNvSpPr txBox="1"/>
      </xdr:nvSpPr>
      <xdr:spPr>
        <a:xfrm>
          <a:off x="6705111" y="1015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107776</xdr:rowOff>
    </xdr:from>
    <xdr:to>
      <xdr:col>15</xdr:col>
      <xdr:colOff>231775</xdr:colOff>
      <xdr:row>59</xdr:row>
      <xdr:rowOff>37926</xdr:rowOff>
    </xdr:to>
    <xdr:sp macro="" textlink="">
      <xdr:nvSpPr>
        <xdr:cNvPr id="376" name="円/楕円 375"/>
        <xdr:cNvSpPr/>
      </xdr:nvSpPr>
      <xdr:spPr>
        <a:xfrm>
          <a:off x="10426700" y="100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86203</xdr:rowOff>
    </xdr:from>
    <xdr:ext cx="534377" cy="259045"/>
    <xdr:sp macro="" textlink="">
      <xdr:nvSpPr>
        <xdr:cNvPr id="377" name="普通建設事業費該当値テキスト"/>
        <xdr:cNvSpPr txBox="1"/>
      </xdr:nvSpPr>
      <xdr:spPr>
        <a:xfrm>
          <a:off x="10528300" y="1003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76904</xdr:rowOff>
    </xdr:from>
    <xdr:to>
      <xdr:col>14</xdr:col>
      <xdr:colOff>79375</xdr:colOff>
      <xdr:row>59</xdr:row>
      <xdr:rowOff>7054</xdr:rowOff>
    </xdr:to>
    <xdr:sp macro="" textlink="">
      <xdr:nvSpPr>
        <xdr:cNvPr id="378" name="円/楕円 377"/>
        <xdr:cNvSpPr/>
      </xdr:nvSpPr>
      <xdr:spPr>
        <a:xfrm>
          <a:off x="9588500" y="100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169631</xdr:rowOff>
    </xdr:from>
    <xdr:ext cx="534377" cy="259045"/>
    <xdr:sp macro="" textlink="">
      <xdr:nvSpPr>
        <xdr:cNvPr id="379" name="テキスト ボックス 378"/>
        <xdr:cNvSpPr txBox="1"/>
      </xdr:nvSpPr>
      <xdr:spPr>
        <a:xfrm>
          <a:off x="9372111" y="101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24381</xdr:rowOff>
    </xdr:from>
    <xdr:to>
      <xdr:col>12</xdr:col>
      <xdr:colOff>561975</xdr:colOff>
      <xdr:row>59</xdr:row>
      <xdr:rowOff>125981</xdr:rowOff>
    </xdr:to>
    <xdr:sp macro="" textlink="">
      <xdr:nvSpPr>
        <xdr:cNvPr id="380" name="円/楕円 379"/>
        <xdr:cNvSpPr/>
      </xdr:nvSpPr>
      <xdr:spPr>
        <a:xfrm>
          <a:off x="8699500" y="101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117108</xdr:rowOff>
    </xdr:from>
    <xdr:ext cx="534377" cy="259045"/>
    <xdr:sp macro="" textlink="">
      <xdr:nvSpPr>
        <xdr:cNvPr id="381" name="テキスト ボックス 380"/>
        <xdr:cNvSpPr txBox="1"/>
      </xdr:nvSpPr>
      <xdr:spPr>
        <a:xfrm>
          <a:off x="8483111" y="1023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139225</xdr:rowOff>
    </xdr:from>
    <xdr:to>
      <xdr:col>11</xdr:col>
      <xdr:colOff>358775</xdr:colOff>
      <xdr:row>59</xdr:row>
      <xdr:rowOff>69375</xdr:rowOff>
    </xdr:to>
    <xdr:sp macro="" textlink="">
      <xdr:nvSpPr>
        <xdr:cNvPr id="382" name="円/楕円 381"/>
        <xdr:cNvSpPr/>
      </xdr:nvSpPr>
      <xdr:spPr>
        <a:xfrm>
          <a:off x="7810500" y="100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60502</xdr:rowOff>
    </xdr:from>
    <xdr:ext cx="534377" cy="259045"/>
    <xdr:sp macro="" textlink="">
      <xdr:nvSpPr>
        <xdr:cNvPr id="383" name="テキスト ボックス 382"/>
        <xdr:cNvSpPr txBox="1"/>
      </xdr:nvSpPr>
      <xdr:spPr>
        <a:xfrm>
          <a:off x="7594111" y="101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84089</xdr:rowOff>
    </xdr:from>
    <xdr:to>
      <xdr:col>10</xdr:col>
      <xdr:colOff>155575</xdr:colOff>
      <xdr:row>58</xdr:row>
      <xdr:rowOff>14239</xdr:rowOff>
    </xdr:to>
    <xdr:sp macro="" textlink="">
      <xdr:nvSpPr>
        <xdr:cNvPr id="384" name="円/楕円 383"/>
        <xdr:cNvSpPr/>
      </xdr:nvSpPr>
      <xdr:spPr>
        <a:xfrm>
          <a:off x="6921500" y="98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30766</xdr:rowOff>
    </xdr:from>
    <xdr:ext cx="534377" cy="259045"/>
    <xdr:sp macro="" textlink="">
      <xdr:nvSpPr>
        <xdr:cNvPr id="385" name="テキスト ボックス 384"/>
        <xdr:cNvSpPr txBox="1"/>
      </xdr:nvSpPr>
      <xdr:spPr>
        <a:xfrm>
          <a:off x="6705111" y="96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7" name="直線コネクタ 406"/>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macro="" textlink="">
      <xdr:nvSpPr>
        <xdr:cNvPr id="410"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11" name="直線コネクタ 410"/>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71806</xdr:rowOff>
    </xdr:from>
    <xdr:to>
      <xdr:col>15</xdr:col>
      <xdr:colOff>180975</xdr:colOff>
      <xdr:row>76</xdr:row>
      <xdr:rowOff>85201</xdr:rowOff>
    </xdr:to>
    <xdr:cxnSp macro="">
      <xdr:nvCxnSpPr>
        <xdr:cNvPr id="412" name="直線コネクタ 411"/>
        <xdr:cNvCxnSpPr/>
      </xdr:nvCxnSpPr>
      <xdr:spPr>
        <a:xfrm>
          <a:off x="9639300" y="13102006"/>
          <a:ext cx="8382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17365</xdr:rowOff>
    </xdr:from>
    <xdr:ext cx="469744" cy="259045"/>
    <xdr:sp macro="" textlink="">
      <xdr:nvSpPr>
        <xdr:cNvPr id="413" name="普通建設事業費 （ うち新規整備　）平均値テキスト"/>
        <xdr:cNvSpPr txBox="1"/>
      </xdr:nvSpPr>
      <xdr:spPr>
        <a:xfrm>
          <a:off x="10528300" y="12876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macro="" textlink="">
      <xdr:nvSpPr>
        <xdr:cNvPr id="414" name="フローチャート : 判断 413"/>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macro="" textlink="">
      <xdr:nvSpPr>
        <xdr:cNvPr id="415" name="フローチャート : 判断 414"/>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164665</xdr:rowOff>
    </xdr:from>
    <xdr:ext cx="469744" cy="259045"/>
    <xdr:sp macro="" textlink="">
      <xdr:nvSpPr>
        <xdr:cNvPr id="416" name="テキスト ボックス 415"/>
        <xdr:cNvSpPr txBox="1"/>
      </xdr:nvSpPr>
      <xdr:spPr>
        <a:xfrm>
          <a:off x="9404427"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34401</xdr:rowOff>
    </xdr:from>
    <xdr:to>
      <xdr:col>15</xdr:col>
      <xdr:colOff>231775</xdr:colOff>
      <xdr:row>76</xdr:row>
      <xdr:rowOff>136001</xdr:rowOff>
    </xdr:to>
    <xdr:sp macro="" textlink="">
      <xdr:nvSpPr>
        <xdr:cNvPr id="422" name="円/楕円 421"/>
        <xdr:cNvSpPr/>
      </xdr:nvSpPr>
      <xdr:spPr>
        <a:xfrm>
          <a:off x="10426700" y="130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12828</xdr:rowOff>
    </xdr:from>
    <xdr:ext cx="469744" cy="259045"/>
    <xdr:sp macro="" textlink="">
      <xdr:nvSpPr>
        <xdr:cNvPr id="423" name="普通建設事業費 （ うち新規整備　）該当値テキスト"/>
        <xdr:cNvSpPr txBox="1"/>
      </xdr:nvSpPr>
      <xdr:spPr>
        <a:xfrm>
          <a:off x="10528300" y="1304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21006</xdr:rowOff>
    </xdr:from>
    <xdr:to>
      <xdr:col>14</xdr:col>
      <xdr:colOff>79375</xdr:colOff>
      <xdr:row>76</xdr:row>
      <xdr:rowOff>122606</xdr:rowOff>
    </xdr:to>
    <xdr:sp macro="" textlink="">
      <xdr:nvSpPr>
        <xdr:cNvPr id="424" name="円/楕円 423"/>
        <xdr:cNvSpPr/>
      </xdr:nvSpPr>
      <xdr:spPr>
        <a:xfrm>
          <a:off x="9588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139133</xdr:rowOff>
    </xdr:from>
    <xdr:ext cx="469744" cy="259045"/>
    <xdr:sp macro="" textlink="">
      <xdr:nvSpPr>
        <xdr:cNvPr id="425" name="テキスト ボックス 424"/>
        <xdr:cNvSpPr txBox="1"/>
      </xdr:nvSpPr>
      <xdr:spPr>
        <a:xfrm>
          <a:off x="9404427" y="1282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150768</xdr:rowOff>
    </xdr:from>
    <xdr:to>
      <xdr:col>15</xdr:col>
      <xdr:colOff>180340</xdr:colOff>
      <xdr:row>99</xdr:row>
      <xdr:rowOff>3626</xdr:rowOff>
    </xdr:to>
    <xdr:cxnSp macro="">
      <xdr:nvCxnSpPr>
        <xdr:cNvPr id="449" name="直線コネクタ 448"/>
        <xdr:cNvCxnSpPr/>
      </xdr:nvCxnSpPr>
      <xdr:spPr>
        <a:xfrm flipV="1">
          <a:off x="10475595" y="15752718"/>
          <a:ext cx="1270" cy="12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7453</xdr:rowOff>
    </xdr:from>
    <xdr:ext cx="469744" cy="259045"/>
    <xdr:sp macro="" textlink="">
      <xdr:nvSpPr>
        <xdr:cNvPr id="450" name="普通建設事業費 （ うち更新整備　）最小値テキスト"/>
        <xdr:cNvSpPr txBox="1"/>
      </xdr:nvSpPr>
      <xdr:spPr>
        <a:xfrm>
          <a:off x="10528300" y="169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3626</xdr:rowOff>
    </xdr:from>
    <xdr:to>
      <xdr:col>15</xdr:col>
      <xdr:colOff>269875</xdr:colOff>
      <xdr:row>99</xdr:row>
      <xdr:rowOff>3626</xdr:rowOff>
    </xdr:to>
    <xdr:cxnSp macro="">
      <xdr:nvCxnSpPr>
        <xdr:cNvPr id="451" name="直線コネクタ 450"/>
        <xdr:cNvCxnSpPr/>
      </xdr:nvCxnSpPr>
      <xdr:spPr>
        <a:xfrm>
          <a:off x="10388600" y="1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97445</xdr:rowOff>
    </xdr:from>
    <xdr:ext cx="534377" cy="259045"/>
    <xdr:sp macro="" textlink="">
      <xdr:nvSpPr>
        <xdr:cNvPr id="452" name="普通建設事業費 （ うち更新整備　）最大値テキスト"/>
        <xdr:cNvSpPr txBox="1"/>
      </xdr:nvSpPr>
      <xdr:spPr>
        <a:xfrm>
          <a:off x="10528300" y="155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91</xdr:row>
      <xdr:rowOff>150768</xdr:rowOff>
    </xdr:from>
    <xdr:to>
      <xdr:col>15</xdr:col>
      <xdr:colOff>269875</xdr:colOff>
      <xdr:row>91</xdr:row>
      <xdr:rowOff>150768</xdr:rowOff>
    </xdr:to>
    <xdr:cxnSp macro="">
      <xdr:nvCxnSpPr>
        <xdr:cNvPr id="453" name="直線コネクタ 452"/>
        <xdr:cNvCxnSpPr/>
      </xdr:nvCxnSpPr>
      <xdr:spPr>
        <a:xfrm>
          <a:off x="10388600" y="1575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139548</xdr:rowOff>
    </xdr:from>
    <xdr:to>
      <xdr:col>15</xdr:col>
      <xdr:colOff>180975</xdr:colOff>
      <xdr:row>97</xdr:row>
      <xdr:rowOff>51327</xdr:rowOff>
    </xdr:to>
    <xdr:cxnSp macro="">
      <xdr:nvCxnSpPr>
        <xdr:cNvPr id="454" name="直線コネクタ 453"/>
        <xdr:cNvCxnSpPr/>
      </xdr:nvCxnSpPr>
      <xdr:spPr>
        <a:xfrm>
          <a:off x="9639300" y="16598748"/>
          <a:ext cx="838200" cy="8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15384</xdr:rowOff>
    </xdr:from>
    <xdr:ext cx="534377" cy="259045"/>
    <xdr:sp macro="" textlink="">
      <xdr:nvSpPr>
        <xdr:cNvPr id="455" name="普通建設事業費 （ うち更新整備　）平均値テキスト"/>
        <xdr:cNvSpPr txBox="1"/>
      </xdr:nvSpPr>
      <xdr:spPr>
        <a:xfrm>
          <a:off x="10528300" y="1647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163957</xdr:rowOff>
    </xdr:from>
    <xdr:to>
      <xdr:col>15</xdr:col>
      <xdr:colOff>231775</xdr:colOff>
      <xdr:row>97</xdr:row>
      <xdr:rowOff>94107</xdr:rowOff>
    </xdr:to>
    <xdr:sp macro="" textlink="">
      <xdr:nvSpPr>
        <xdr:cNvPr id="456" name="フローチャート : 判断 455"/>
        <xdr:cNvSpPr/>
      </xdr:nvSpPr>
      <xdr:spPr>
        <a:xfrm>
          <a:off x="104267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105511</xdr:rowOff>
    </xdr:from>
    <xdr:to>
      <xdr:col>14</xdr:col>
      <xdr:colOff>79375</xdr:colOff>
      <xdr:row>97</xdr:row>
      <xdr:rowOff>35661</xdr:rowOff>
    </xdr:to>
    <xdr:sp macro="" textlink="">
      <xdr:nvSpPr>
        <xdr:cNvPr id="457" name="フローチャート : 判断 456"/>
        <xdr:cNvSpPr/>
      </xdr:nvSpPr>
      <xdr:spPr>
        <a:xfrm>
          <a:off x="9588500" y="165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26788</xdr:rowOff>
    </xdr:from>
    <xdr:ext cx="534377" cy="259045"/>
    <xdr:sp macro="" textlink="">
      <xdr:nvSpPr>
        <xdr:cNvPr id="458" name="テキスト ボックス 457"/>
        <xdr:cNvSpPr txBox="1"/>
      </xdr:nvSpPr>
      <xdr:spPr>
        <a:xfrm>
          <a:off x="9372111" y="1665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527</xdr:rowOff>
    </xdr:from>
    <xdr:to>
      <xdr:col>15</xdr:col>
      <xdr:colOff>231775</xdr:colOff>
      <xdr:row>97</xdr:row>
      <xdr:rowOff>102127</xdr:rowOff>
    </xdr:to>
    <xdr:sp macro="" textlink="">
      <xdr:nvSpPr>
        <xdr:cNvPr id="464" name="円/楕円 463"/>
        <xdr:cNvSpPr/>
      </xdr:nvSpPr>
      <xdr:spPr>
        <a:xfrm>
          <a:off x="10426700" y="166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150404</xdr:rowOff>
    </xdr:from>
    <xdr:ext cx="534377" cy="259045"/>
    <xdr:sp macro="" textlink="">
      <xdr:nvSpPr>
        <xdr:cNvPr id="465" name="普通建設事業費 （ うち更新整備　）該当値テキスト"/>
        <xdr:cNvSpPr txBox="1"/>
      </xdr:nvSpPr>
      <xdr:spPr>
        <a:xfrm>
          <a:off x="10528300" y="166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88748</xdr:rowOff>
    </xdr:from>
    <xdr:to>
      <xdr:col>14</xdr:col>
      <xdr:colOff>79375</xdr:colOff>
      <xdr:row>97</xdr:row>
      <xdr:rowOff>18898</xdr:rowOff>
    </xdr:to>
    <xdr:sp macro="" textlink="">
      <xdr:nvSpPr>
        <xdr:cNvPr id="466" name="円/楕円 465"/>
        <xdr:cNvSpPr/>
      </xdr:nvSpPr>
      <xdr:spPr>
        <a:xfrm>
          <a:off x="9588500" y="165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35425</xdr:rowOff>
    </xdr:from>
    <xdr:ext cx="534377" cy="259045"/>
    <xdr:sp macro="" textlink="">
      <xdr:nvSpPr>
        <xdr:cNvPr id="467" name="テキスト ボックス 466"/>
        <xdr:cNvSpPr txBox="1"/>
      </xdr:nvSpPr>
      <xdr:spPr>
        <a:xfrm>
          <a:off x="9372111" y="163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81" name="テキスト ボックス 480"/>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483" name="テキスト ボックス 482"/>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485" name="テキスト ボックス 484"/>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92727</xdr:rowOff>
    </xdr:from>
    <xdr:ext cx="377026" cy="259045"/>
    <xdr:sp macro="" textlink="">
      <xdr:nvSpPr>
        <xdr:cNvPr id="487" name="テキスト ボックス 486"/>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89" name="テキスト ボックス 488"/>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170180</xdr:rowOff>
    </xdr:from>
    <xdr:to>
      <xdr:col>23</xdr:col>
      <xdr:colOff>516889</xdr:colOff>
      <xdr:row>39</xdr:row>
      <xdr:rowOff>44450</xdr:rowOff>
    </xdr:to>
    <xdr:cxnSp macro="">
      <xdr:nvCxnSpPr>
        <xdr:cNvPr id="491" name="直線コネクタ 490"/>
        <xdr:cNvCxnSpPr/>
      </xdr:nvCxnSpPr>
      <xdr:spPr>
        <a:xfrm flipV="1">
          <a:off x="16317595" y="5828030"/>
          <a:ext cx="1269"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116857</xdr:rowOff>
    </xdr:from>
    <xdr:ext cx="378565" cy="259045"/>
    <xdr:sp macro="" textlink="">
      <xdr:nvSpPr>
        <xdr:cNvPr id="494" name="災害復旧事業費最大値テキスト"/>
        <xdr:cNvSpPr txBox="1"/>
      </xdr:nvSpPr>
      <xdr:spPr>
        <a:xfrm>
          <a:off x="16370300" y="560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33</xdr:row>
      <xdr:rowOff>170180</xdr:rowOff>
    </xdr:from>
    <xdr:to>
      <xdr:col>23</xdr:col>
      <xdr:colOff>606425</xdr:colOff>
      <xdr:row>33</xdr:row>
      <xdr:rowOff>170180</xdr:rowOff>
    </xdr:to>
    <xdr:cxnSp macro="">
      <xdr:nvCxnSpPr>
        <xdr:cNvPr id="495" name="直線コネクタ 494"/>
        <xdr:cNvCxnSpPr/>
      </xdr:nvCxnSpPr>
      <xdr:spPr>
        <a:xfrm>
          <a:off x="16230600" y="58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6" name="直線コネクタ 49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127017</xdr:rowOff>
    </xdr:from>
    <xdr:ext cx="313932" cy="259045"/>
    <xdr:sp macro="" textlink="">
      <xdr:nvSpPr>
        <xdr:cNvPr id="497" name="災害復旧事業費平均値テキスト"/>
        <xdr:cNvSpPr txBox="1"/>
      </xdr:nvSpPr>
      <xdr:spPr>
        <a:xfrm>
          <a:off x="16370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104140</xdr:rowOff>
    </xdr:from>
    <xdr:to>
      <xdr:col>23</xdr:col>
      <xdr:colOff>568325</xdr:colOff>
      <xdr:row>39</xdr:row>
      <xdr:rowOff>34290</xdr:rowOff>
    </xdr:to>
    <xdr:sp macro="" textlink="">
      <xdr:nvSpPr>
        <xdr:cNvPr id="498" name="フローチャート : 判断 497"/>
        <xdr:cNvSpPr/>
      </xdr:nvSpPr>
      <xdr:spPr>
        <a:xfrm>
          <a:off x="16268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9" name="直線コネクタ 49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111760</xdr:rowOff>
    </xdr:from>
    <xdr:to>
      <xdr:col>22</xdr:col>
      <xdr:colOff>415925</xdr:colOff>
      <xdr:row>39</xdr:row>
      <xdr:rowOff>41910</xdr:rowOff>
    </xdr:to>
    <xdr:sp macro="" textlink="">
      <xdr:nvSpPr>
        <xdr:cNvPr id="500" name="フローチャート : 判断 499"/>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37</xdr:row>
      <xdr:rowOff>58437</xdr:rowOff>
    </xdr:from>
    <xdr:ext cx="313932" cy="259045"/>
    <xdr:sp macro="" textlink="">
      <xdr:nvSpPr>
        <xdr:cNvPr id="501" name="テキスト ボックス 500"/>
        <xdr:cNvSpPr txBox="1"/>
      </xdr:nvSpPr>
      <xdr:spPr>
        <a:xfrm>
          <a:off x="15324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124460</xdr:rowOff>
    </xdr:from>
    <xdr:to>
      <xdr:col>21</xdr:col>
      <xdr:colOff>161925</xdr:colOff>
      <xdr:row>39</xdr:row>
      <xdr:rowOff>44450</xdr:rowOff>
    </xdr:to>
    <xdr:cxnSp macro="">
      <xdr:nvCxnSpPr>
        <xdr:cNvPr id="502" name="直線コネクタ 501"/>
        <xdr:cNvCxnSpPr/>
      </xdr:nvCxnSpPr>
      <xdr:spPr>
        <a:xfrm>
          <a:off x="13703300" y="59537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157480</xdr:rowOff>
    </xdr:from>
    <xdr:to>
      <xdr:col>21</xdr:col>
      <xdr:colOff>212725</xdr:colOff>
      <xdr:row>37</xdr:row>
      <xdr:rowOff>87630</xdr:rowOff>
    </xdr:to>
    <xdr:sp macro="" textlink="">
      <xdr:nvSpPr>
        <xdr:cNvPr id="503" name="フローチャート : 判断 502"/>
        <xdr:cNvSpPr/>
      </xdr:nvSpPr>
      <xdr:spPr>
        <a:xfrm>
          <a:off x="1454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35</xdr:row>
      <xdr:rowOff>104157</xdr:rowOff>
    </xdr:from>
    <xdr:ext cx="313932" cy="259045"/>
    <xdr:sp macro="" textlink="">
      <xdr:nvSpPr>
        <xdr:cNvPr id="504" name="テキスト ボックス 503"/>
        <xdr:cNvSpPr txBox="1"/>
      </xdr:nvSpPr>
      <xdr:spPr>
        <a:xfrm>
          <a:off x="14435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21590</xdr:rowOff>
    </xdr:from>
    <xdr:to>
      <xdr:col>19</xdr:col>
      <xdr:colOff>644525</xdr:colOff>
      <xdr:row>34</xdr:row>
      <xdr:rowOff>124460</xdr:rowOff>
    </xdr:to>
    <xdr:cxnSp macro="">
      <xdr:nvCxnSpPr>
        <xdr:cNvPr id="505" name="直線コネクタ 504"/>
        <xdr:cNvCxnSpPr/>
      </xdr:nvCxnSpPr>
      <xdr:spPr>
        <a:xfrm>
          <a:off x="12814300" y="5165090"/>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130810</xdr:rowOff>
    </xdr:from>
    <xdr:to>
      <xdr:col>20</xdr:col>
      <xdr:colOff>9525</xdr:colOff>
      <xdr:row>37</xdr:row>
      <xdr:rowOff>60960</xdr:rowOff>
    </xdr:to>
    <xdr:sp macro="" textlink="">
      <xdr:nvSpPr>
        <xdr:cNvPr id="506" name="フローチャート : 判断 505"/>
        <xdr:cNvSpPr/>
      </xdr:nvSpPr>
      <xdr:spPr>
        <a:xfrm>
          <a:off x="13652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52087</xdr:rowOff>
    </xdr:from>
    <xdr:ext cx="313932" cy="259045"/>
    <xdr:sp macro="" textlink="">
      <xdr:nvSpPr>
        <xdr:cNvPr id="507" name="テキスト ボックス 506"/>
        <xdr:cNvSpPr txBox="1"/>
      </xdr:nvSpPr>
      <xdr:spPr>
        <a:xfrm>
          <a:off x="13546333" y="6395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32</xdr:row>
      <xdr:rowOff>77470</xdr:rowOff>
    </xdr:from>
    <xdr:to>
      <xdr:col>18</xdr:col>
      <xdr:colOff>492125</xdr:colOff>
      <xdr:row>33</xdr:row>
      <xdr:rowOff>7620</xdr:rowOff>
    </xdr:to>
    <xdr:sp macro="" textlink="">
      <xdr:nvSpPr>
        <xdr:cNvPr id="508" name="フローチャート : 判断 507"/>
        <xdr:cNvSpPr/>
      </xdr:nvSpPr>
      <xdr:spPr>
        <a:xfrm>
          <a:off x="12763500" y="55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32</xdr:row>
      <xdr:rowOff>170197</xdr:rowOff>
    </xdr:from>
    <xdr:ext cx="378565" cy="259045"/>
    <xdr:sp macro="" textlink="">
      <xdr:nvSpPr>
        <xdr:cNvPr id="509" name="テキスト ボックス 508"/>
        <xdr:cNvSpPr txBox="1"/>
      </xdr:nvSpPr>
      <xdr:spPr>
        <a:xfrm>
          <a:off x="12625017" y="5656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82567</xdr:rowOff>
    </xdr:from>
    <xdr:ext cx="249299" cy="259045"/>
    <xdr:sp macro="" textlink="">
      <xdr:nvSpPr>
        <xdr:cNvPr id="516" name="災害復旧事業費該当値テキスト"/>
        <xdr:cNvSpPr txBox="1"/>
      </xdr:nvSpPr>
      <xdr:spPr>
        <a:xfrm>
          <a:off x="16370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7" name="円/楕円 51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8" name="テキスト ボックス 51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9" name="円/楕円 51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0" name="テキスト ボックス 51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73660</xdr:rowOff>
    </xdr:from>
    <xdr:to>
      <xdr:col>20</xdr:col>
      <xdr:colOff>9525</xdr:colOff>
      <xdr:row>35</xdr:row>
      <xdr:rowOff>3810</xdr:rowOff>
    </xdr:to>
    <xdr:sp macro="" textlink="">
      <xdr:nvSpPr>
        <xdr:cNvPr id="521" name="円/楕円 520"/>
        <xdr:cNvSpPr/>
      </xdr:nvSpPr>
      <xdr:spPr>
        <a:xfrm>
          <a:off x="13652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20337</xdr:rowOff>
    </xdr:from>
    <xdr:ext cx="378565" cy="259045"/>
    <xdr:sp macro="" textlink="">
      <xdr:nvSpPr>
        <xdr:cNvPr id="522" name="テキスト ボックス 521"/>
        <xdr:cNvSpPr txBox="1"/>
      </xdr:nvSpPr>
      <xdr:spPr>
        <a:xfrm>
          <a:off x="13514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142240</xdr:rowOff>
    </xdr:from>
    <xdr:to>
      <xdr:col>18</xdr:col>
      <xdr:colOff>492125</xdr:colOff>
      <xdr:row>30</xdr:row>
      <xdr:rowOff>72390</xdr:rowOff>
    </xdr:to>
    <xdr:sp macro="" textlink="">
      <xdr:nvSpPr>
        <xdr:cNvPr id="523" name="円/楕円 522"/>
        <xdr:cNvSpPr/>
      </xdr:nvSpPr>
      <xdr:spPr>
        <a:xfrm>
          <a:off x="12763500" y="5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88917</xdr:rowOff>
    </xdr:from>
    <xdr:ext cx="378565" cy="259045"/>
    <xdr:sp macro="" textlink="">
      <xdr:nvSpPr>
        <xdr:cNvPr id="524" name="テキスト ボックス 523"/>
        <xdr:cNvSpPr txBox="1"/>
      </xdr:nvSpPr>
      <xdr:spPr>
        <a:xfrm>
          <a:off x="12625017" y="488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7" name="テキスト ボックス 58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9" name="テキスト ボックス 58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1" name="テキスト ボックス 59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3" name="テキスト ボックス 59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5" name="直線コネクタ 594"/>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macro="" textlink="">
      <xdr:nvSpPr>
        <xdr:cNvPr id="596"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7" name="直線コネクタ 596"/>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macro="" textlink="">
      <xdr:nvSpPr>
        <xdr:cNvPr id="598"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9" name="直線コネクタ 598"/>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156388</xdr:rowOff>
    </xdr:from>
    <xdr:to>
      <xdr:col>23</xdr:col>
      <xdr:colOff>517525</xdr:colOff>
      <xdr:row>75</xdr:row>
      <xdr:rowOff>139334</xdr:rowOff>
    </xdr:to>
    <xdr:cxnSp macro="">
      <xdr:nvCxnSpPr>
        <xdr:cNvPr id="600" name="直線コネクタ 599"/>
        <xdr:cNvCxnSpPr/>
      </xdr:nvCxnSpPr>
      <xdr:spPr>
        <a:xfrm flipV="1">
          <a:off x="15481300" y="12843688"/>
          <a:ext cx="838200" cy="1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143634</xdr:rowOff>
    </xdr:from>
    <xdr:ext cx="469744" cy="259045"/>
    <xdr:sp macro="" textlink="">
      <xdr:nvSpPr>
        <xdr:cNvPr id="601" name="公債費平均値テキスト"/>
        <xdr:cNvSpPr txBox="1"/>
      </xdr:nvSpPr>
      <xdr:spPr>
        <a:xfrm>
          <a:off x="16370300" y="13002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macro="" textlink="">
      <xdr:nvSpPr>
        <xdr:cNvPr id="602" name="フローチャート : 判断 601"/>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102987</xdr:rowOff>
    </xdr:from>
    <xdr:to>
      <xdr:col>22</xdr:col>
      <xdr:colOff>365125</xdr:colOff>
      <xdr:row>75</xdr:row>
      <xdr:rowOff>139334</xdr:rowOff>
    </xdr:to>
    <xdr:cxnSp macro="">
      <xdr:nvCxnSpPr>
        <xdr:cNvPr id="603" name="直線コネクタ 602"/>
        <xdr:cNvCxnSpPr/>
      </xdr:nvCxnSpPr>
      <xdr:spPr>
        <a:xfrm>
          <a:off x="14592300" y="1296173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macro="" textlink="">
      <xdr:nvSpPr>
        <xdr:cNvPr id="604" name="フローチャート : 判断 603"/>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31300</xdr:rowOff>
    </xdr:from>
    <xdr:ext cx="534377" cy="259045"/>
    <xdr:sp macro="" textlink="">
      <xdr:nvSpPr>
        <xdr:cNvPr id="605" name="テキスト ボックス 604"/>
        <xdr:cNvSpPr txBox="1"/>
      </xdr:nvSpPr>
      <xdr:spPr>
        <a:xfrm>
          <a:off x="15214111"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59004</xdr:rowOff>
    </xdr:from>
    <xdr:to>
      <xdr:col>21</xdr:col>
      <xdr:colOff>161925</xdr:colOff>
      <xdr:row>75</xdr:row>
      <xdr:rowOff>102987</xdr:rowOff>
    </xdr:to>
    <xdr:cxnSp macro="">
      <xdr:nvCxnSpPr>
        <xdr:cNvPr id="606" name="直線コネクタ 605"/>
        <xdr:cNvCxnSpPr/>
      </xdr:nvCxnSpPr>
      <xdr:spPr>
        <a:xfrm>
          <a:off x="13703300" y="12917754"/>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macro="" textlink="">
      <xdr:nvSpPr>
        <xdr:cNvPr id="607" name="フローチャート : 判断 606"/>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150537</xdr:rowOff>
    </xdr:from>
    <xdr:ext cx="534377" cy="259045"/>
    <xdr:sp macro="" textlink="">
      <xdr:nvSpPr>
        <xdr:cNvPr id="608" name="テキスト ボックス 607"/>
        <xdr:cNvSpPr txBox="1"/>
      </xdr:nvSpPr>
      <xdr:spPr>
        <a:xfrm>
          <a:off x="14325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161509</xdr:rowOff>
    </xdr:from>
    <xdr:to>
      <xdr:col>19</xdr:col>
      <xdr:colOff>644525</xdr:colOff>
      <xdr:row>75</xdr:row>
      <xdr:rowOff>59004</xdr:rowOff>
    </xdr:to>
    <xdr:cxnSp macro="">
      <xdr:nvCxnSpPr>
        <xdr:cNvPr id="609" name="直線コネクタ 608"/>
        <xdr:cNvCxnSpPr/>
      </xdr:nvCxnSpPr>
      <xdr:spPr>
        <a:xfrm>
          <a:off x="12814300" y="12848809"/>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macro="" textlink="">
      <xdr:nvSpPr>
        <xdr:cNvPr id="610" name="フローチャート : 判断 609"/>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119565</xdr:rowOff>
    </xdr:from>
    <xdr:ext cx="534377" cy="259045"/>
    <xdr:sp macro="" textlink="">
      <xdr:nvSpPr>
        <xdr:cNvPr id="611" name="テキスト ボックス 610"/>
        <xdr:cNvSpPr txBox="1"/>
      </xdr:nvSpPr>
      <xdr:spPr>
        <a:xfrm>
          <a:off x="13436111" y="1263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macro="" textlink="">
      <xdr:nvSpPr>
        <xdr:cNvPr id="612" name="フローチャート : 判断 611"/>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168622</xdr:rowOff>
    </xdr:from>
    <xdr:ext cx="534377" cy="259045"/>
    <xdr:sp macro="" textlink="">
      <xdr:nvSpPr>
        <xdr:cNvPr id="613" name="テキスト ボックス 612"/>
        <xdr:cNvSpPr txBox="1"/>
      </xdr:nvSpPr>
      <xdr:spPr>
        <a:xfrm>
          <a:off x="12547111" y="125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105588</xdr:rowOff>
    </xdr:from>
    <xdr:to>
      <xdr:col>23</xdr:col>
      <xdr:colOff>568325</xdr:colOff>
      <xdr:row>75</xdr:row>
      <xdr:rowOff>35738</xdr:rowOff>
    </xdr:to>
    <xdr:sp macro="" textlink="">
      <xdr:nvSpPr>
        <xdr:cNvPr id="619" name="円/楕円 618"/>
        <xdr:cNvSpPr/>
      </xdr:nvSpPr>
      <xdr:spPr>
        <a:xfrm>
          <a:off x="16268700" y="12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128465</xdr:rowOff>
    </xdr:from>
    <xdr:ext cx="534377" cy="259045"/>
    <xdr:sp macro="" textlink="">
      <xdr:nvSpPr>
        <xdr:cNvPr id="620" name="公債費該当値テキスト"/>
        <xdr:cNvSpPr txBox="1"/>
      </xdr:nvSpPr>
      <xdr:spPr>
        <a:xfrm>
          <a:off x="16370300" y="126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88534</xdr:rowOff>
    </xdr:from>
    <xdr:to>
      <xdr:col>22</xdr:col>
      <xdr:colOff>415925</xdr:colOff>
      <xdr:row>76</xdr:row>
      <xdr:rowOff>18684</xdr:rowOff>
    </xdr:to>
    <xdr:sp macro="" textlink="">
      <xdr:nvSpPr>
        <xdr:cNvPr id="621" name="円/楕円 620"/>
        <xdr:cNvSpPr/>
      </xdr:nvSpPr>
      <xdr:spPr>
        <a:xfrm>
          <a:off x="15430500" y="12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35211</xdr:rowOff>
    </xdr:from>
    <xdr:ext cx="534377" cy="259045"/>
    <xdr:sp macro="" textlink="">
      <xdr:nvSpPr>
        <xdr:cNvPr id="622" name="テキスト ボックス 621"/>
        <xdr:cNvSpPr txBox="1"/>
      </xdr:nvSpPr>
      <xdr:spPr>
        <a:xfrm>
          <a:off x="15214111" y="1272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52187</xdr:rowOff>
    </xdr:from>
    <xdr:to>
      <xdr:col>21</xdr:col>
      <xdr:colOff>212725</xdr:colOff>
      <xdr:row>75</xdr:row>
      <xdr:rowOff>153786</xdr:rowOff>
    </xdr:to>
    <xdr:sp macro="" textlink="">
      <xdr:nvSpPr>
        <xdr:cNvPr id="623" name="円/楕円 622"/>
        <xdr:cNvSpPr/>
      </xdr:nvSpPr>
      <xdr:spPr>
        <a:xfrm>
          <a:off x="14541500" y="12910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170314</xdr:rowOff>
    </xdr:from>
    <xdr:ext cx="534377" cy="259045"/>
    <xdr:sp macro="" textlink="">
      <xdr:nvSpPr>
        <xdr:cNvPr id="624" name="テキスト ボックス 623"/>
        <xdr:cNvSpPr txBox="1"/>
      </xdr:nvSpPr>
      <xdr:spPr>
        <a:xfrm>
          <a:off x="14325111" y="126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8204</xdr:rowOff>
    </xdr:from>
    <xdr:to>
      <xdr:col>20</xdr:col>
      <xdr:colOff>9525</xdr:colOff>
      <xdr:row>75</xdr:row>
      <xdr:rowOff>109804</xdr:rowOff>
    </xdr:to>
    <xdr:sp macro="" textlink="">
      <xdr:nvSpPr>
        <xdr:cNvPr id="625" name="円/楕円 624"/>
        <xdr:cNvSpPr/>
      </xdr:nvSpPr>
      <xdr:spPr>
        <a:xfrm>
          <a:off x="13652500" y="128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100931</xdr:rowOff>
    </xdr:from>
    <xdr:ext cx="534377" cy="259045"/>
    <xdr:sp macro="" textlink="">
      <xdr:nvSpPr>
        <xdr:cNvPr id="626" name="テキスト ボックス 625"/>
        <xdr:cNvSpPr txBox="1"/>
      </xdr:nvSpPr>
      <xdr:spPr>
        <a:xfrm>
          <a:off x="13436111" y="129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110709</xdr:rowOff>
    </xdr:from>
    <xdr:to>
      <xdr:col>18</xdr:col>
      <xdr:colOff>492125</xdr:colOff>
      <xdr:row>75</xdr:row>
      <xdr:rowOff>40859</xdr:rowOff>
    </xdr:to>
    <xdr:sp macro="" textlink="">
      <xdr:nvSpPr>
        <xdr:cNvPr id="627" name="円/楕円 626"/>
        <xdr:cNvSpPr/>
      </xdr:nvSpPr>
      <xdr:spPr>
        <a:xfrm>
          <a:off x="12763500" y="127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31986</xdr:rowOff>
    </xdr:from>
    <xdr:ext cx="534377" cy="259045"/>
    <xdr:sp macro="" textlink="">
      <xdr:nvSpPr>
        <xdr:cNvPr id="628" name="テキスト ボックス 627"/>
        <xdr:cNvSpPr txBox="1"/>
      </xdr:nvSpPr>
      <xdr:spPr>
        <a:xfrm>
          <a:off x="12547111" y="128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52" name="直線コネクタ 651"/>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macro="" textlink="">
      <xdr:nvSpPr>
        <xdr:cNvPr id="653"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4" name="直線コネクタ 653"/>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macro="" textlink="">
      <xdr:nvSpPr>
        <xdr:cNvPr id="655"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6" name="直線コネクタ 655"/>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129025</xdr:rowOff>
    </xdr:from>
    <xdr:to>
      <xdr:col>23</xdr:col>
      <xdr:colOff>517525</xdr:colOff>
      <xdr:row>98</xdr:row>
      <xdr:rowOff>144957</xdr:rowOff>
    </xdr:to>
    <xdr:cxnSp macro="">
      <xdr:nvCxnSpPr>
        <xdr:cNvPr id="657" name="直線コネクタ 656"/>
        <xdr:cNvCxnSpPr/>
      </xdr:nvCxnSpPr>
      <xdr:spPr>
        <a:xfrm flipV="1">
          <a:off x="15481300" y="16931125"/>
          <a:ext cx="8382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8481</xdr:rowOff>
    </xdr:from>
    <xdr:ext cx="534377" cy="259045"/>
    <xdr:sp macro="" textlink="">
      <xdr:nvSpPr>
        <xdr:cNvPr id="658" name="積立金平均値テキスト"/>
        <xdr:cNvSpPr txBox="1"/>
      </xdr:nvSpPr>
      <xdr:spPr>
        <a:xfrm>
          <a:off x="16370300" y="1663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macro="" textlink="">
      <xdr:nvSpPr>
        <xdr:cNvPr id="659" name="フローチャート : 判断 658"/>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144957</xdr:rowOff>
    </xdr:from>
    <xdr:to>
      <xdr:col>22</xdr:col>
      <xdr:colOff>365125</xdr:colOff>
      <xdr:row>98</xdr:row>
      <xdr:rowOff>166858</xdr:rowOff>
    </xdr:to>
    <xdr:cxnSp macro="">
      <xdr:nvCxnSpPr>
        <xdr:cNvPr id="660" name="直線コネクタ 659"/>
        <xdr:cNvCxnSpPr/>
      </xdr:nvCxnSpPr>
      <xdr:spPr>
        <a:xfrm flipV="1">
          <a:off x="14592300" y="16947057"/>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macro="" textlink="">
      <xdr:nvSpPr>
        <xdr:cNvPr id="661" name="フローチャート : 判断 660"/>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116409</xdr:rowOff>
    </xdr:from>
    <xdr:ext cx="534377" cy="259045"/>
    <xdr:sp macro="" textlink="">
      <xdr:nvSpPr>
        <xdr:cNvPr id="662" name="テキスト ボックス 661"/>
        <xdr:cNvSpPr txBox="1"/>
      </xdr:nvSpPr>
      <xdr:spPr>
        <a:xfrm>
          <a:off x="15214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137993</xdr:rowOff>
    </xdr:from>
    <xdr:to>
      <xdr:col>21</xdr:col>
      <xdr:colOff>161925</xdr:colOff>
      <xdr:row>98</xdr:row>
      <xdr:rowOff>166858</xdr:rowOff>
    </xdr:to>
    <xdr:cxnSp macro="">
      <xdr:nvCxnSpPr>
        <xdr:cNvPr id="663" name="直線コネクタ 662"/>
        <xdr:cNvCxnSpPr/>
      </xdr:nvCxnSpPr>
      <xdr:spPr>
        <a:xfrm>
          <a:off x="13703300" y="16940093"/>
          <a:ext cx="889000" cy="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macro="" textlink="">
      <xdr:nvSpPr>
        <xdr:cNvPr id="664" name="フローチャート : 判断 663"/>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166313</xdr:rowOff>
    </xdr:from>
    <xdr:ext cx="534377" cy="259045"/>
    <xdr:sp macro="" textlink="">
      <xdr:nvSpPr>
        <xdr:cNvPr id="665" name="テキスト ボックス 664"/>
        <xdr:cNvSpPr txBox="1"/>
      </xdr:nvSpPr>
      <xdr:spPr>
        <a:xfrm>
          <a:off x="14325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109685</xdr:rowOff>
    </xdr:from>
    <xdr:to>
      <xdr:col>19</xdr:col>
      <xdr:colOff>644525</xdr:colOff>
      <xdr:row>98</xdr:row>
      <xdr:rowOff>137993</xdr:rowOff>
    </xdr:to>
    <xdr:cxnSp macro="">
      <xdr:nvCxnSpPr>
        <xdr:cNvPr id="666" name="直線コネクタ 665"/>
        <xdr:cNvCxnSpPr/>
      </xdr:nvCxnSpPr>
      <xdr:spPr>
        <a:xfrm>
          <a:off x="12814300" y="16911785"/>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macro="" textlink="">
      <xdr:nvSpPr>
        <xdr:cNvPr id="667" name="フローチャート : 判断 666"/>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19094</xdr:rowOff>
    </xdr:from>
    <xdr:ext cx="534377" cy="259045"/>
    <xdr:sp macro="" textlink="">
      <xdr:nvSpPr>
        <xdr:cNvPr id="668" name="テキスト ボックス 667"/>
        <xdr:cNvSpPr txBox="1"/>
      </xdr:nvSpPr>
      <xdr:spPr>
        <a:xfrm>
          <a:off x="13436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macro="" textlink="">
      <xdr:nvSpPr>
        <xdr:cNvPr id="669" name="フローチャート : 判断 668"/>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16333</xdr:rowOff>
    </xdr:from>
    <xdr:ext cx="469744" cy="259045"/>
    <xdr:sp macro="" textlink="">
      <xdr:nvSpPr>
        <xdr:cNvPr id="670" name="テキスト ボックス 669"/>
        <xdr:cNvSpPr txBox="1"/>
      </xdr:nvSpPr>
      <xdr:spPr>
        <a:xfrm>
          <a:off x="12579427" y="169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78225</xdr:rowOff>
    </xdr:from>
    <xdr:to>
      <xdr:col>23</xdr:col>
      <xdr:colOff>568325</xdr:colOff>
      <xdr:row>99</xdr:row>
      <xdr:rowOff>8375</xdr:rowOff>
    </xdr:to>
    <xdr:sp macro="" textlink="">
      <xdr:nvSpPr>
        <xdr:cNvPr id="676" name="円/楕円 675"/>
        <xdr:cNvSpPr/>
      </xdr:nvSpPr>
      <xdr:spPr>
        <a:xfrm>
          <a:off x="16268700" y="168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164602</xdr:rowOff>
    </xdr:from>
    <xdr:ext cx="534377" cy="259045"/>
    <xdr:sp macro="" textlink="">
      <xdr:nvSpPr>
        <xdr:cNvPr id="677" name="積立金該当値テキスト"/>
        <xdr:cNvSpPr txBox="1"/>
      </xdr:nvSpPr>
      <xdr:spPr>
        <a:xfrm>
          <a:off x="16370300" y="16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94157</xdr:rowOff>
    </xdr:from>
    <xdr:to>
      <xdr:col>22</xdr:col>
      <xdr:colOff>415925</xdr:colOff>
      <xdr:row>99</xdr:row>
      <xdr:rowOff>24307</xdr:rowOff>
    </xdr:to>
    <xdr:sp macro="" textlink="">
      <xdr:nvSpPr>
        <xdr:cNvPr id="678" name="円/楕円 677"/>
        <xdr:cNvSpPr/>
      </xdr:nvSpPr>
      <xdr:spPr>
        <a:xfrm>
          <a:off x="15430500" y="168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15434</xdr:rowOff>
    </xdr:from>
    <xdr:ext cx="469744" cy="259045"/>
    <xdr:sp macro="" textlink="">
      <xdr:nvSpPr>
        <xdr:cNvPr id="679" name="テキスト ボックス 678"/>
        <xdr:cNvSpPr txBox="1"/>
      </xdr:nvSpPr>
      <xdr:spPr>
        <a:xfrm>
          <a:off x="15246427" y="169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116058</xdr:rowOff>
    </xdr:from>
    <xdr:to>
      <xdr:col>21</xdr:col>
      <xdr:colOff>212725</xdr:colOff>
      <xdr:row>99</xdr:row>
      <xdr:rowOff>46208</xdr:rowOff>
    </xdr:to>
    <xdr:sp macro="" textlink="">
      <xdr:nvSpPr>
        <xdr:cNvPr id="680" name="円/楕円 679"/>
        <xdr:cNvSpPr/>
      </xdr:nvSpPr>
      <xdr:spPr>
        <a:xfrm>
          <a:off x="14541500" y="169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37335</xdr:rowOff>
    </xdr:from>
    <xdr:ext cx="469744" cy="259045"/>
    <xdr:sp macro="" textlink="">
      <xdr:nvSpPr>
        <xdr:cNvPr id="681" name="テキスト ボックス 680"/>
        <xdr:cNvSpPr txBox="1"/>
      </xdr:nvSpPr>
      <xdr:spPr>
        <a:xfrm>
          <a:off x="14357427" y="170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87193</xdr:rowOff>
    </xdr:from>
    <xdr:to>
      <xdr:col>20</xdr:col>
      <xdr:colOff>9525</xdr:colOff>
      <xdr:row>99</xdr:row>
      <xdr:rowOff>17343</xdr:rowOff>
    </xdr:to>
    <xdr:sp macro="" textlink="">
      <xdr:nvSpPr>
        <xdr:cNvPr id="682" name="円/楕円 681"/>
        <xdr:cNvSpPr/>
      </xdr:nvSpPr>
      <xdr:spPr>
        <a:xfrm>
          <a:off x="13652500" y="168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8470</xdr:rowOff>
    </xdr:from>
    <xdr:ext cx="534377" cy="259045"/>
    <xdr:sp macro="" textlink="">
      <xdr:nvSpPr>
        <xdr:cNvPr id="683" name="テキスト ボックス 682"/>
        <xdr:cNvSpPr txBox="1"/>
      </xdr:nvSpPr>
      <xdr:spPr>
        <a:xfrm>
          <a:off x="13436111" y="169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58885</xdr:rowOff>
    </xdr:from>
    <xdr:to>
      <xdr:col>18</xdr:col>
      <xdr:colOff>492125</xdr:colOff>
      <xdr:row>98</xdr:row>
      <xdr:rowOff>160485</xdr:rowOff>
    </xdr:to>
    <xdr:sp macro="" textlink="">
      <xdr:nvSpPr>
        <xdr:cNvPr id="684" name="円/楕円 683"/>
        <xdr:cNvSpPr/>
      </xdr:nvSpPr>
      <xdr:spPr>
        <a:xfrm>
          <a:off x="12763500" y="168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5562</xdr:rowOff>
    </xdr:from>
    <xdr:ext cx="534377" cy="259045"/>
    <xdr:sp macro="" textlink="">
      <xdr:nvSpPr>
        <xdr:cNvPr id="685" name="テキスト ボックス 684"/>
        <xdr:cNvSpPr txBox="1"/>
      </xdr:nvSpPr>
      <xdr:spPr>
        <a:xfrm>
          <a:off x="12547111" y="166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9" name="テキスト ボックス 698"/>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01" name="テキスト ボックス 70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macro="" textlink="">
      <xdr:nvSpPr>
        <xdr:cNvPr id="703" name="テキスト ボックス 702"/>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macro="" textlink="">
      <xdr:nvSpPr>
        <xdr:cNvPr id="705" name="テキスト ボックス 704"/>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07" name="テキスト ボックス 706"/>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09" name="直線コネクタ 708"/>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macro="" textlink="">
      <xdr:nvSpPr>
        <xdr:cNvPr id="712"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3" name="直線コネクタ 712"/>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macro="" textlink="">
      <xdr:nvSpPr>
        <xdr:cNvPr id="715"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macro="" textlink="">
      <xdr:nvSpPr>
        <xdr:cNvPr id="716" name="フローチャート : 判断 715"/>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18" name="フローチャート : 判断 717"/>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9" name="テキスト ボックス 71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158750</xdr:rowOff>
    </xdr:from>
    <xdr:to>
      <xdr:col>29</xdr:col>
      <xdr:colOff>517525</xdr:colOff>
      <xdr:row>39</xdr:row>
      <xdr:rowOff>44450</xdr:rowOff>
    </xdr:to>
    <xdr:cxnSp macro="">
      <xdr:nvCxnSpPr>
        <xdr:cNvPr id="720" name="直線コネクタ 719"/>
        <xdr:cNvCxnSpPr/>
      </xdr:nvCxnSpPr>
      <xdr:spPr>
        <a:xfrm>
          <a:off x="19545300" y="6159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21" name="フローチャート : 判断 720"/>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macro="" textlink="">
      <xdr:nvSpPr>
        <xdr:cNvPr id="722" name="テキスト ボックス 721"/>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158750</xdr:rowOff>
    </xdr:from>
    <xdr:to>
      <xdr:col>28</xdr:col>
      <xdr:colOff>314325</xdr:colOff>
      <xdr:row>39</xdr:row>
      <xdr:rowOff>44450</xdr:rowOff>
    </xdr:to>
    <xdr:cxnSp macro="">
      <xdr:nvCxnSpPr>
        <xdr:cNvPr id="723" name="直線コネクタ 722"/>
        <xdr:cNvCxnSpPr/>
      </xdr:nvCxnSpPr>
      <xdr:spPr>
        <a:xfrm flipV="1">
          <a:off x="18656300" y="6159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24" name="フローチャート : 判断 723"/>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48277</xdr:rowOff>
    </xdr:from>
    <xdr:ext cx="249299" cy="259045"/>
    <xdr:sp macro="" textlink="">
      <xdr:nvSpPr>
        <xdr:cNvPr id="725" name="テキスト ボックス 724"/>
        <xdr:cNvSpPr txBox="1"/>
      </xdr:nvSpPr>
      <xdr:spPr>
        <a:xfrm>
          <a:off x="19420649"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macro="" textlink="">
      <xdr:nvSpPr>
        <xdr:cNvPr id="726" name="フローチャート : 判断 725"/>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macro="" textlink="">
      <xdr:nvSpPr>
        <xdr:cNvPr id="727" name="テキスト ボックス 726"/>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36" name="テキスト ボックス 735"/>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107950</xdr:rowOff>
    </xdr:from>
    <xdr:to>
      <xdr:col>28</xdr:col>
      <xdr:colOff>365125</xdr:colOff>
      <xdr:row>36</xdr:row>
      <xdr:rowOff>38100</xdr:rowOff>
    </xdr:to>
    <xdr:sp macro="" textlink="">
      <xdr:nvSpPr>
        <xdr:cNvPr id="739" name="円/楕円 738"/>
        <xdr:cNvSpPr/>
      </xdr:nvSpPr>
      <xdr:spPr>
        <a:xfrm>
          <a:off x="19494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34</xdr:row>
      <xdr:rowOff>54627</xdr:rowOff>
    </xdr:from>
    <xdr:ext cx="313932" cy="259045"/>
    <xdr:sp macro="" textlink="">
      <xdr:nvSpPr>
        <xdr:cNvPr id="740" name="テキスト ボックス 739"/>
        <xdr:cNvSpPr txBox="1"/>
      </xdr:nvSpPr>
      <xdr:spPr>
        <a:xfrm>
          <a:off x="19388333" y="5883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113944</xdr:rowOff>
    </xdr:from>
    <xdr:to>
      <xdr:col>32</xdr:col>
      <xdr:colOff>186689</xdr:colOff>
      <xdr:row>59</xdr:row>
      <xdr:rowOff>43459</xdr:rowOff>
    </xdr:to>
    <xdr:cxnSp macro="">
      <xdr:nvCxnSpPr>
        <xdr:cNvPr id="766" name="直線コネクタ 765"/>
        <xdr:cNvCxnSpPr/>
      </xdr:nvCxnSpPr>
      <xdr:spPr>
        <a:xfrm flipV="1">
          <a:off x="22159595" y="8857894"/>
          <a:ext cx="1269"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47286</xdr:rowOff>
    </xdr:from>
    <xdr:ext cx="313932" cy="259045"/>
    <xdr:sp macro="" textlink="">
      <xdr:nvSpPr>
        <xdr:cNvPr id="767" name="貸付金最小値テキスト"/>
        <xdr:cNvSpPr txBox="1"/>
      </xdr:nvSpPr>
      <xdr:spPr>
        <a:xfrm>
          <a:off x="22212300" y="1016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59</xdr:row>
      <xdr:rowOff>43459</xdr:rowOff>
    </xdr:from>
    <xdr:to>
      <xdr:col>32</xdr:col>
      <xdr:colOff>276225</xdr:colOff>
      <xdr:row>59</xdr:row>
      <xdr:rowOff>43459</xdr:rowOff>
    </xdr:to>
    <xdr:cxnSp macro="">
      <xdr:nvCxnSpPr>
        <xdr:cNvPr id="768" name="直線コネクタ 767"/>
        <xdr:cNvCxnSpPr/>
      </xdr:nvCxnSpPr>
      <xdr:spPr>
        <a:xfrm>
          <a:off x="22072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60621</xdr:rowOff>
    </xdr:from>
    <xdr:ext cx="534377" cy="259045"/>
    <xdr:sp macro="" textlink="">
      <xdr:nvSpPr>
        <xdr:cNvPr id="769" name="貸付金最大値テキスト"/>
        <xdr:cNvSpPr txBox="1"/>
      </xdr:nvSpPr>
      <xdr:spPr>
        <a:xfrm>
          <a:off x="22212300" y="86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51</xdr:row>
      <xdr:rowOff>113944</xdr:rowOff>
    </xdr:from>
    <xdr:to>
      <xdr:col>32</xdr:col>
      <xdr:colOff>276225</xdr:colOff>
      <xdr:row>51</xdr:row>
      <xdr:rowOff>113944</xdr:rowOff>
    </xdr:to>
    <xdr:cxnSp macro="">
      <xdr:nvCxnSpPr>
        <xdr:cNvPr id="770" name="直線コネクタ 769"/>
        <xdr:cNvCxnSpPr/>
      </xdr:nvCxnSpPr>
      <xdr:spPr>
        <a:xfrm>
          <a:off x="22072600" y="885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110439</xdr:rowOff>
    </xdr:from>
    <xdr:to>
      <xdr:col>32</xdr:col>
      <xdr:colOff>187325</xdr:colOff>
      <xdr:row>57</xdr:row>
      <xdr:rowOff>13436</xdr:rowOff>
    </xdr:to>
    <xdr:cxnSp macro="">
      <xdr:nvCxnSpPr>
        <xdr:cNvPr id="771" name="直線コネクタ 770"/>
        <xdr:cNvCxnSpPr/>
      </xdr:nvCxnSpPr>
      <xdr:spPr>
        <a:xfrm flipV="1">
          <a:off x="21323300" y="9711639"/>
          <a:ext cx="8382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121886</xdr:rowOff>
    </xdr:from>
    <xdr:ext cx="469744" cy="259045"/>
    <xdr:sp macro="" textlink="">
      <xdr:nvSpPr>
        <xdr:cNvPr id="772" name="貸付金平均値テキスト"/>
        <xdr:cNvSpPr txBox="1"/>
      </xdr:nvSpPr>
      <xdr:spPr>
        <a:xfrm>
          <a:off x="22212300" y="9894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143459</xdr:rowOff>
    </xdr:from>
    <xdr:to>
      <xdr:col>32</xdr:col>
      <xdr:colOff>238125</xdr:colOff>
      <xdr:row>58</xdr:row>
      <xdr:rowOff>73609</xdr:rowOff>
    </xdr:to>
    <xdr:sp macro="" textlink="">
      <xdr:nvSpPr>
        <xdr:cNvPr id="773" name="フローチャート : 判断 772"/>
        <xdr:cNvSpPr/>
      </xdr:nvSpPr>
      <xdr:spPr>
        <a:xfrm>
          <a:off x="221107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164465</xdr:rowOff>
    </xdr:from>
    <xdr:to>
      <xdr:col>31</xdr:col>
      <xdr:colOff>34925</xdr:colOff>
      <xdr:row>57</xdr:row>
      <xdr:rowOff>13436</xdr:rowOff>
    </xdr:to>
    <xdr:cxnSp macro="">
      <xdr:nvCxnSpPr>
        <xdr:cNvPr id="774" name="直線コネクタ 773"/>
        <xdr:cNvCxnSpPr/>
      </xdr:nvCxnSpPr>
      <xdr:spPr>
        <a:xfrm>
          <a:off x="20434300" y="9594215"/>
          <a:ext cx="889000" cy="1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132944</xdr:rowOff>
    </xdr:from>
    <xdr:to>
      <xdr:col>31</xdr:col>
      <xdr:colOff>85725</xdr:colOff>
      <xdr:row>58</xdr:row>
      <xdr:rowOff>63094</xdr:rowOff>
    </xdr:to>
    <xdr:sp macro="" textlink="">
      <xdr:nvSpPr>
        <xdr:cNvPr id="775" name="フローチャート : 判断 774"/>
        <xdr:cNvSpPr/>
      </xdr:nvSpPr>
      <xdr:spPr>
        <a:xfrm>
          <a:off x="21272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54221</xdr:rowOff>
    </xdr:from>
    <xdr:ext cx="469744" cy="259045"/>
    <xdr:sp macro="" textlink="">
      <xdr:nvSpPr>
        <xdr:cNvPr id="776" name="テキスト ボックス 775"/>
        <xdr:cNvSpPr txBox="1"/>
      </xdr:nvSpPr>
      <xdr:spPr>
        <a:xfrm>
          <a:off x="21088427" y="999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164465</xdr:rowOff>
    </xdr:from>
    <xdr:to>
      <xdr:col>29</xdr:col>
      <xdr:colOff>517525</xdr:colOff>
      <xdr:row>57</xdr:row>
      <xdr:rowOff>4293</xdr:rowOff>
    </xdr:to>
    <xdr:cxnSp macro="">
      <xdr:nvCxnSpPr>
        <xdr:cNvPr id="777" name="直線コネクタ 776"/>
        <xdr:cNvCxnSpPr/>
      </xdr:nvCxnSpPr>
      <xdr:spPr>
        <a:xfrm flipV="1">
          <a:off x="19545300" y="9594215"/>
          <a:ext cx="889000" cy="18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131876</xdr:rowOff>
    </xdr:from>
    <xdr:to>
      <xdr:col>29</xdr:col>
      <xdr:colOff>568325</xdr:colOff>
      <xdr:row>58</xdr:row>
      <xdr:rowOff>62026</xdr:rowOff>
    </xdr:to>
    <xdr:sp macro="" textlink="">
      <xdr:nvSpPr>
        <xdr:cNvPr id="778" name="フローチャート : 判断 777"/>
        <xdr:cNvSpPr/>
      </xdr:nvSpPr>
      <xdr:spPr>
        <a:xfrm>
          <a:off x="20383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53153</xdr:rowOff>
    </xdr:from>
    <xdr:ext cx="469744" cy="259045"/>
    <xdr:sp macro="" textlink="">
      <xdr:nvSpPr>
        <xdr:cNvPr id="779" name="テキスト ボックス 778"/>
        <xdr:cNvSpPr txBox="1"/>
      </xdr:nvSpPr>
      <xdr:spPr>
        <a:xfrm>
          <a:off x="20199427" y="999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127051</xdr:rowOff>
    </xdr:from>
    <xdr:to>
      <xdr:col>28</xdr:col>
      <xdr:colOff>314325</xdr:colOff>
      <xdr:row>57</xdr:row>
      <xdr:rowOff>4293</xdr:rowOff>
    </xdr:to>
    <xdr:cxnSp macro="">
      <xdr:nvCxnSpPr>
        <xdr:cNvPr id="780" name="直線コネクタ 779"/>
        <xdr:cNvCxnSpPr/>
      </xdr:nvCxnSpPr>
      <xdr:spPr>
        <a:xfrm>
          <a:off x="18656300" y="9728251"/>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133553</xdr:rowOff>
    </xdr:from>
    <xdr:to>
      <xdr:col>28</xdr:col>
      <xdr:colOff>365125</xdr:colOff>
      <xdr:row>58</xdr:row>
      <xdr:rowOff>63703</xdr:rowOff>
    </xdr:to>
    <xdr:sp macro="" textlink="">
      <xdr:nvSpPr>
        <xdr:cNvPr id="781" name="フローチャート : 判断 780"/>
        <xdr:cNvSpPr/>
      </xdr:nvSpPr>
      <xdr:spPr>
        <a:xfrm>
          <a:off x="19494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54830</xdr:rowOff>
    </xdr:from>
    <xdr:ext cx="469744" cy="259045"/>
    <xdr:sp macro="" textlink="">
      <xdr:nvSpPr>
        <xdr:cNvPr id="782" name="テキスト ボックス 781"/>
        <xdr:cNvSpPr txBox="1"/>
      </xdr:nvSpPr>
      <xdr:spPr>
        <a:xfrm>
          <a:off x="19310427"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107493</xdr:rowOff>
    </xdr:from>
    <xdr:to>
      <xdr:col>27</xdr:col>
      <xdr:colOff>161925</xdr:colOff>
      <xdr:row>58</xdr:row>
      <xdr:rowOff>37643</xdr:rowOff>
    </xdr:to>
    <xdr:sp macro="" textlink="">
      <xdr:nvSpPr>
        <xdr:cNvPr id="783" name="フローチャート : 判断 782"/>
        <xdr:cNvSpPr/>
      </xdr:nvSpPr>
      <xdr:spPr>
        <a:xfrm>
          <a:off x="18605500" y="98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28770</xdr:rowOff>
    </xdr:from>
    <xdr:ext cx="469744" cy="259045"/>
    <xdr:sp macro="" textlink="">
      <xdr:nvSpPr>
        <xdr:cNvPr id="784" name="テキスト ボックス 783"/>
        <xdr:cNvSpPr txBox="1"/>
      </xdr:nvSpPr>
      <xdr:spPr>
        <a:xfrm>
          <a:off x="18421427" y="99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59639</xdr:rowOff>
    </xdr:from>
    <xdr:to>
      <xdr:col>32</xdr:col>
      <xdr:colOff>238125</xdr:colOff>
      <xdr:row>56</xdr:row>
      <xdr:rowOff>161239</xdr:rowOff>
    </xdr:to>
    <xdr:sp macro="" textlink="">
      <xdr:nvSpPr>
        <xdr:cNvPr id="790" name="円/楕円 789"/>
        <xdr:cNvSpPr/>
      </xdr:nvSpPr>
      <xdr:spPr>
        <a:xfrm>
          <a:off x="22110700" y="96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82516</xdr:rowOff>
    </xdr:from>
    <xdr:ext cx="469744" cy="259045"/>
    <xdr:sp macro="" textlink="">
      <xdr:nvSpPr>
        <xdr:cNvPr id="791" name="貸付金該当値テキスト"/>
        <xdr:cNvSpPr txBox="1"/>
      </xdr:nvSpPr>
      <xdr:spPr>
        <a:xfrm>
          <a:off x="22212300" y="951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134086</xdr:rowOff>
    </xdr:from>
    <xdr:to>
      <xdr:col>31</xdr:col>
      <xdr:colOff>85725</xdr:colOff>
      <xdr:row>57</xdr:row>
      <xdr:rowOff>64236</xdr:rowOff>
    </xdr:to>
    <xdr:sp macro="" textlink="">
      <xdr:nvSpPr>
        <xdr:cNvPr id="792" name="円/楕円 791"/>
        <xdr:cNvSpPr/>
      </xdr:nvSpPr>
      <xdr:spPr>
        <a:xfrm>
          <a:off x="21272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80763</xdr:rowOff>
    </xdr:from>
    <xdr:ext cx="469744" cy="259045"/>
    <xdr:sp macro="" textlink="">
      <xdr:nvSpPr>
        <xdr:cNvPr id="793" name="テキスト ボックス 792"/>
        <xdr:cNvSpPr txBox="1"/>
      </xdr:nvSpPr>
      <xdr:spPr>
        <a:xfrm>
          <a:off x="21088427" y="95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113665</xdr:rowOff>
    </xdr:from>
    <xdr:to>
      <xdr:col>29</xdr:col>
      <xdr:colOff>568325</xdr:colOff>
      <xdr:row>56</xdr:row>
      <xdr:rowOff>43815</xdr:rowOff>
    </xdr:to>
    <xdr:sp macro="" textlink="">
      <xdr:nvSpPr>
        <xdr:cNvPr id="794" name="円/楕円 793"/>
        <xdr:cNvSpPr/>
      </xdr:nvSpPr>
      <xdr:spPr>
        <a:xfrm>
          <a:off x="203835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60342</xdr:rowOff>
    </xdr:from>
    <xdr:ext cx="469744" cy="259045"/>
    <xdr:sp macro="" textlink="">
      <xdr:nvSpPr>
        <xdr:cNvPr id="795" name="テキスト ボックス 794"/>
        <xdr:cNvSpPr txBox="1"/>
      </xdr:nvSpPr>
      <xdr:spPr>
        <a:xfrm>
          <a:off x="20199427" y="931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124943</xdr:rowOff>
    </xdr:from>
    <xdr:to>
      <xdr:col>28</xdr:col>
      <xdr:colOff>365125</xdr:colOff>
      <xdr:row>57</xdr:row>
      <xdr:rowOff>55093</xdr:rowOff>
    </xdr:to>
    <xdr:sp macro="" textlink="">
      <xdr:nvSpPr>
        <xdr:cNvPr id="796" name="円/楕円 795"/>
        <xdr:cNvSpPr/>
      </xdr:nvSpPr>
      <xdr:spPr>
        <a:xfrm>
          <a:off x="19494500" y="9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71620</xdr:rowOff>
    </xdr:from>
    <xdr:ext cx="469744" cy="259045"/>
    <xdr:sp macro="" textlink="">
      <xdr:nvSpPr>
        <xdr:cNvPr id="797" name="テキスト ボックス 796"/>
        <xdr:cNvSpPr txBox="1"/>
      </xdr:nvSpPr>
      <xdr:spPr>
        <a:xfrm>
          <a:off x="19310427" y="950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76251</xdr:rowOff>
    </xdr:from>
    <xdr:to>
      <xdr:col>27</xdr:col>
      <xdr:colOff>161925</xdr:colOff>
      <xdr:row>57</xdr:row>
      <xdr:rowOff>6401</xdr:rowOff>
    </xdr:to>
    <xdr:sp macro="" textlink="">
      <xdr:nvSpPr>
        <xdr:cNvPr id="798" name="円/楕円 797"/>
        <xdr:cNvSpPr/>
      </xdr:nvSpPr>
      <xdr:spPr>
        <a:xfrm>
          <a:off x="18605500" y="96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22928</xdr:rowOff>
    </xdr:from>
    <xdr:ext cx="469744" cy="259045"/>
    <xdr:sp macro="" textlink="">
      <xdr:nvSpPr>
        <xdr:cNvPr id="799" name="テキスト ボックス 798"/>
        <xdr:cNvSpPr txBox="1"/>
      </xdr:nvSpPr>
      <xdr:spPr>
        <a:xfrm>
          <a:off x="18421427" y="94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0" name="テキスト ボックス 80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1" name="直線コネクタ 81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2" name="テキスト ボックス 81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3" name="直線コネクタ 81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4" name="テキスト ボックス 81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5" name="直線コネクタ 81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6" name="テキスト ボックス 81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7" name="直線コネクタ 81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8" name="テキスト ボックス 81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8393</xdr:rowOff>
    </xdr:from>
    <xdr:to>
      <xdr:col>32</xdr:col>
      <xdr:colOff>186689</xdr:colOff>
      <xdr:row>79</xdr:row>
      <xdr:rowOff>43140</xdr:rowOff>
    </xdr:to>
    <xdr:cxnSp macro="">
      <xdr:nvCxnSpPr>
        <xdr:cNvPr id="822" name="直線コネクタ 821"/>
        <xdr:cNvCxnSpPr/>
      </xdr:nvCxnSpPr>
      <xdr:spPr>
        <a:xfrm flipV="1">
          <a:off x="22159595" y="12181343"/>
          <a:ext cx="1269"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46967</xdr:rowOff>
    </xdr:from>
    <xdr:ext cx="534377" cy="259045"/>
    <xdr:sp macro="" textlink="">
      <xdr:nvSpPr>
        <xdr:cNvPr id="823" name="繰出金最小値テキスト"/>
        <xdr:cNvSpPr txBox="1"/>
      </xdr:nvSpPr>
      <xdr:spPr>
        <a:xfrm>
          <a:off x="22212300" y="135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79</xdr:row>
      <xdr:rowOff>43140</xdr:rowOff>
    </xdr:from>
    <xdr:to>
      <xdr:col>32</xdr:col>
      <xdr:colOff>276225</xdr:colOff>
      <xdr:row>79</xdr:row>
      <xdr:rowOff>43140</xdr:rowOff>
    </xdr:to>
    <xdr:cxnSp macro="">
      <xdr:nvCxnSpPr>
        <xdr:cNvPr id="824" name="直線コネクタ 823"/>
        <xdr:cNvCxnSpPr/>
      </xdr:nvCxnSpPr>
      <xdr:spPr>
        <a:xfrm>
          <a:off x="22072600" y="1358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126520</xdr:rowOff>
    </xdr:from>
    <xdr:ext cx="534377" cy="259045"/>
    <xdr:sp macro="" textlink="">
      <xdr:nvSpPr>
        <xdr:cNvPr id="825" name="繰出金最大値テキスト"/>
        <xdr:cNvSpPr txBox="1"/>
      </xdr:nvSpPr>
      <xdr:spPr>
        <a:xfrm>
          <a:off x="22212300" y="11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71</xdr:row>
      <xdr:rowOff>8393</xdr:rowOff>
    </xdr:from>
    <xdr:to>
      <xdr:col>32</xdr:col>
      <xdr:colOff>276225</xdr:colOff>
      <xdr:row>71</xdr:row>
      <xdr:rowOff>8393</xdr:rowOff>
    </xdr:to>
    <xdr:cxnSp macro="">
      <xdr:nvCxnSpPr>
        <xdr:cNvPr id="826" name="直線コネクタ 825"/>
        <xdr:cNvCxnSpPr/>
      </xdr:nvCxnSpPr>
      <xdr:spPr>
        <a:xfrm>
          <a:off x="22072600" y="121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10313</xdr:rowOff>
    </xdr:from>
    <xdr:to>
      <xdr:col>32</xdr:col>
      <xdr:colOff>187325</xdr:colOff>
      <xdr:row>72</xdr:row>
      <xdr:rowOff>117023</xdr:rowOff>
    </xdr:to>
    <xdr:cxnSp macro="">
      <xdr:nvCxnSpPr>
        <xdr:cNvPr id="827" name="直線コネクタ 826"/>
        <xdr:cNvCxnSpPr/>
      </xdr:nvCxnSpPr>
      <xdr:spPr>
        <a:xfrm flipV="1">
          <a:off x="21323300" y="12183263"/>
          <a:ext cx="838200" cy="27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97410</xdr:rowOff>
    </xdr:from>
    <xdr:ext cx="534377" cy="259045"/>
    <xdr:sp macro="" textlink="">
      <xdr:nvSpPr>
        <xdr:cNvPr id="828" name="繰出金平均値テキスト"/>
        <xdr:cNvSpPr txBox="1"/>
      </xdr:nvSpPr>
      <xdr:spPr>
        <a:xfrm>
          <a:off x="22212300" y="12956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118983</xdr:rowOff>
    </xdr:from>
    <xdr:to>
      <xdr:col>32</xdr:col>
      <xdr:colOff>238125</xdr:colOff>
      <xdr:row>76</xdr:row>
      <xdr:rowOff>49133</xdr:rowOff>
    </xdr:to>
    <xdr:sp macro="" textlink="">
      <xdr:nvSpPr>
        <xdr:cNvPr id="829" name="フローチャート : 判断 828"/>
        <xdr:cNvSpPr/>
      </xdr:nvSpPr>
      <xdr:spPr>
        <a:xfrm>
          <a:off x="22110700" y="1297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65816</xdr:rowOff>
    </xdr:from>
    <xdr:to>
      <xdr:col>31</xdr:col>
      <xdr:colOff>34925</xdr:colOff>
      <xdr:row>72</xdr:row>
      <xdr:rowOff>117023</xdr:rowOff>
    </xdr:to>
    <xdr:cxnSp macro="">
      <xdr:nvCxnSpPr>
        <xdr:cNvPr id="830" name="直線コネクタ 829"/>
        <xdr:cNvCxnSpPr/>
      </xdr:nvCxnSpPr>
      <xdr:spPr>
        <a:xfrm>
          <a:off x="20434300" y="12238766"/>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76464</xdr:rowOff>
    </xdr:from>
    <xdr:to>
      <xdr:col>31</xdr:col>
      <xdr:colOff>85725</xdr:colOff>
      <xdr:row>77</xdr:row>
      <xdr:rowOff>6614</xdr:rowOff>
    </xdr:to>
    <xdr:sp macro="" textlink="">
      <xdr:nvSpPr>
        <xdr:cNvPr id="831" name="フローチャート : 判断 830"/>
        <xdr:cNvSpPr/>
      </xdr:nvSpPr>
      <xdr:spPr>
        <a:xfrm>
          <a:off x="21272500" y="1310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169191</xdr:rowOff>
    </xdr:from>
    <xdr:ext cx="534377" cy="259045"/>
    <xdr:sp macro="" textlink="">
      <xdr:nvSpPr>
        <xdr:cNvPr id="832" name="テキスト ボックス 831"/>
        <xdr:cNvSpPr txBox="1"/>
      </xdr:nvSpPr>
      <xdr:spPr>
        <a:xfrm>
          <a:off x="21056111" y="131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65816</xdr:rowOff>
    </xdr:from>
    <xdr:to>
      <xdr:col>29</xdr:col>
      <xdr:colOff>517525</xdr:colOff>
      <xdr:row>73</xdr:row>
      <xdr:rowOff>167772</xdr:rowOff>
    </xdr:to>
    <xdr:cxnSp macro="">
      <xdr:nvCxnSpPr>
        <xdr:cNvPr id="833" name="直線コネクタ 832"/>
        <xdr:cNvCxnSpPr/>
      </xdr:nvCxnSpPr>
      <xdr:spPr>
        <a:xfrm flipV="1">
          <a:off x="19545300" y="12238766"/>
          <a:ext cx="889000" cy="4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84420</xdr:rowOff>
    </xdr:from>
    <xdr:to>
      <xdr:col>29</xdr:col>
      <xdr:colOff>568325</xdr:colOff>
      <xdr:row>77</xdr:row>
      <xdr:rowOff>14570</xdr:rowOff>
    </xdr:to>
    <xdr:sp macro="" textlink="">
      <xdr:nvSpPr>
        <xdr:cNvPr id="834" name="フローチャート : 判断 833"/>
        <xdr:cNvSpPr/>
      </xdr:nvSpPr>
      <xdr:spPr>
        <a:xfrm>
          <a:off x="20383500" y="131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5697</xdr:rowOff>
    </xdr:from>
    <xdr:ext cx="534377" cy="259045"/>
    <xdr:sp macro="" textlink="">
      <xdr:nvSpPr>
        <xdr:cNvPr id="835" name="テキスト ボックス 834"/>
        <xdr:cNvSpPr txBox="1"/>
      </xdr:nvSpPr>
      <xdr:spPr>
        <a:xfrm>
          <a:off x="20167111" y="132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84653</xdr:rowOff>
    </xdr:from>
    <xdr:to>
      <xdr:col>28</xdr:col>
      <xdr:colOff>314325</xdr:colOff>
      <xdr:row>73</xdr:row>
      <xdr:rowOff>167772</xdr:rowOff>
    </xdr:to>
    <xdr:cxnSp macro="">
      <xdr:nvCxnSpPr>
        <xdr:cNvPr id="836" name="直線コネクタ 835"/>
        <xdr:cNvCxnSpPr/>
      </xdr:nvCxnSpPr>
      <xdr:spPr>
        <a:xfrm>
          <a:off x="18656300" y="12086153"/>
          <a:ext cx="889000" cy="59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128036</xdr:rowOff>
    </xdr:from>
    <xdr:to>
      <xdr:col>28</xdr:col>
      <xdr:colOff>365125</xdr:colOff>
      <xdr:row>77</xdr:row>
      <xdr:rowOff>58186</xdr:rowOff>
    </xdr:to>
    <xdr:sp macro="" textlink="">
      <xdr:nvSpPr>
        <xdr:cNvPr id="837" name="フローチャート : 判断 836"/>
        <xdr:cNvSpPr/>
      </xdr:nvSpPr>
      <xdr:spPr>
        <a:xfrm>
          <a:off x="19494500" y="131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49313</xdr:rowOff>
    </xdr:from>
    <xdr:ext cx="534377" cy="259045"/>
    <xdr:sp macro="" textlink="">
      <xdr:nvSpPr>
        <xdr:cNvPr id="838" name="テキスト ボックス 837"/>
        <xdr:cNvSpPr txBox="1"/>
      </xdr:nvSpPr>
      <xdr:spPr>
        <a:xfrm>
          <a:off x="19278111" y="132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155377</xdr:rowOff>
    </xdr:from>
    <xdr:to>
      <xdr:col>27</xdr:col>
      <xdr:colOff>161925</xdr:colOff>
      <xdr:row>76</xdr:row>
      <xdr:rowOff>85527</xdr:rowOff>
    </xdr:to>
    <xdr:sp macro="" textlink="">
      <xdr:nvSpPr>
        <xdr:cNvPr id="839" name="フローチャート : 判断 838"/>
        <xdr:cNvSpPr/>
      </xdr:nvSpPr>
      <xdr:spPr>
        <a:xfrm>
          <a:off x="18605500" y="1301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76654</xdr:rowOff>
    </xdr:from>
    <xdr:ext cx="534377" cy="259045"/>
    <xdr:sp macro="" textlink="">
      <xdr:nvSpPr>
        <xdr:cNvPr id="840" name="テキスト ボックス 839"/>
        <xdr:cNvSpPr txBox="1"/>
      </xdr:nvSpPr>
      <xdr:spPr>
        <a:xfrm>
          <a:off x="18389111" y="131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130963</xdr:rowOff>
    </xdr:from>
    <xdr:to>
      <xdr:col>32</xdr:col>
      <xdr:colOff>238125</xdr:colOff>
      <xdr:row>71</xdr:row>
      <xdr:rowOff>61113</xdr:rowOff>
    </xdr:to>
    <xdr:sp macro="" textlink="">
      <xdr:nvSpPr>
        <xdr:cNvPr id="846" name="円/楕円 845"/>
        <xdr:cNvSpPr/>
      </xdr:nvSpPr>
      <xdr:spPr>
        <a:xfrm>
          <a:off x="22110700" y="121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82070</xdr:rowOff>
    </xdr:from>
    <xdr:ext cx="534377" cy="259045"/>
    <xdr:sp macro="" textlink="">
      <xdr:nvSpPr>
        <xdr:cNvPr id="847" name="繰出金該当値テキスト"/>
        <xdr:cNvSpPr txBox="1"/>
      </xdr:nvSpPr>
      <xdr:spPr>
        <a:xfrm>
          <a:off x="22212300" y="120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66223</xdr:rowOff>
    </xdr:from>
    <xdr:to>
      <xdr:col>31</xdr:col>
      <xdr:colOff>85725</xdr:colOff>
      <xdr:row>72</xdr:row>
      <xdr:rowOff>167823</xdr:rowOff>
    </xdr:to>
    <xdr:sp macro="" textlink="">
      <xdr:nvSpPr>
        <xdr:cNvPr id="848" name="円/楕円 847"/>
        <xdr:cNvSpPr/>
      </xdr:nvSpPr>
      <xdr:spPr>
        <a:xfrm>
          <a:off x="21272500" y="124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12900</xdr:rowOff>
    </xdr:from>
    <xdr:ext cx="534377" cy="259045"/>
    <xdr:sp macro="" textlink="">
      <xdr:nvSpPr>
        <xdr:cNvPr id="849" name="テキスト ボックス 848"/>
        <xdr:cNvSpPr txBox="1"/>
      </xdr:nvSpPr>
      <xdr:spPr>
        <a:xfrm>
          <a:off x="21056111" y="121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41,498</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15016</xdr:rowOff>
    </xdr:from>
    <xdr:to>
      <xdr:col>29</xdr:col>
      <xdr:colOff>568325</xdr:colOff>
      <xdr:row>71</xdr:row>
      <xdr:rowOff>116616</xdr:rowOff>
    </xdr:to>
    <xdr:sp macro="" textlink="">
      <xdr:nvSpPr>
        <xdr:cNvPr id="850" name="円/楕円 849"/>
        <xdr:cNvSpPr/>
      </xdr:nvSpPr>
      <xdr:spPr>
        <a:xfrm>
          <a:off x="20383500" y="121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133143</xdr:rowOff>
    </xdr:from>
    <xdr:ext cx="534377" cy="259045"/>
    <xdr:sp macro="" textlink="">
      <xdr:nvSpPr>
        <xdr:cNvPr id="851" name="テキスト ボックス 850"/>
        <xdr:cNvSpPr txBox="1"/>
      </xdr:nvSpPr>
      <xdr:spPr>
        <a:xfrm>
          <a:off x="20167111" y="119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116972</xdr:rowOff>
    </xdr:from>
    <xdr:to>
      <xdr:col>28</xdr:col>
      <xdr:colOff>365125</xdr:colOff>
      <xdr:row>74</xdr:row>
      <xdr:rowOff>47122</xdr:rowOff>
    </xdr:to>
    <xdr:sp macro="" textlink="">
      <xdr:nvSpPr>
        <xdr:cNvPr id="852" name="円/楕円 851"/>
        <xdr:cNvSpPr/>
      </xdr:nvSpPr>
      <xdr:spPr>
        <a:xfrm>
          <a:off x="19494500" y="126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63649</xdr:rowOff>
    </xdr:from>
    <xdr:ext cx="534377" cy="259045"/>
    <xdr:sp macro="" textlink="">
      <xdr:nvSpPr>
        <xdr:cNvPr id="853" name="テキスト ボックス 852"/>
        <xdr:cNvSpPr txBox="1"/>
      </xdr:nvSpPr>
      <xdr:spPr>
        <a:xfrm>
          <a:off x="19278111" y="124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39,068</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33853</xdr:rowOff>
    </xdr:from>
    <xdr:to>
      <xdr:col>27</xdr:col>
      <xdr:colOff>161925</xdr:colOff>
      <xdr:row>70</xdr:row>
      <xdr:rowOff>135453</xdr:rowOff>
    </xdr:to>
    <xdr:sp macro="" textlink="">
      <xdr:nvSpPr>
        <xdr:cNvPr id="854" name="円/楕円 853"/>
        <xdr:cNvSpPr/>
      </xdr:nvSpPr>
      <xdr:spPr>
        <a:xfrm>
          <a:off x="18605500" y="120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68</xdr:row>
      <xdr:rowOff>151980</xdr:rowOff>
    </xdr:from>
    <xdr:ext cx="534377" cy="259045"/>
    <xdr:sp macro="" textlink="">
      <xdr:nvSpPr>
        <xdr:cNvPr id="855" name="テキスト ボックス 854"/>
        <xdr:cNvSpPr txBox="1"/>
      </xdr:nvSpPr>
      <xdr:spPr>
        <a:xfrm>
          <a:off x="18389111" y="1181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ea"/>
              <a:ea typeface="+mn-ea"/>
              <a:cs typeface="+mn-cs"/>
            </a:rPr>
            <a:t>歳出決算総額</a:t>
          </a:r>
          <a:r>
            <a:rPr kumimoji="1" lang="ja-JP" altLang="en-US"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426,655</a:t>
          </a:r>
          <a:r>
            <a:rPr kumimoji="1" lang="ja-JP" altLang="ja-JP" sz="1300">
              <a:solidFill>
                <a:schemeClr val="dk1"/>
              </a:solidFill>
              <a:effectLst/>
              <a:latin typeface="+mn-ea"/>
              <a:ea typeface="+mn-ea"/>
              <a:cs typeface="+mn-cs"/>
            </a:rPr>
            <a:t>円となっている。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このうち、</a:t>
          </a:r>
          <a:r>
            <a:rPr kumimoji="1" lang="ja-JP" altLang="ja-JP" sz="1300">
              <a:solidFill>
                <a:schemeClr val="dk1"/>
              </a:solidFill>
              <a:effectLst/>
              <a:latin typeface="+mn-ea"/>
              <a:ea typeface="+mn-ea"/>
              <a:cs typeface="+mn-cs"/>
            </a:rPr>
            <a:t>扶助費は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増加傾向にあり、住民一人当たり</a:t>
          </a:r>
          <a:r>
            <a:rPr kumimoji="1" lang="en-US" altLang="ja-JP" sz="1300">
              <a:solidFill>
                <a:schemeClr val="dk1"/>
              </a:solidFill>
              <a:effectLst/>
              <a:latin typeface="+mn-ea"/>
              <a:ea typeface="+mn-ea"/>
              <a:cs typeface="+mn-cs"/>
            </a:rPr>
            <a:t>143,163</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となっており、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年度と比べ</a:t>
          </a:r>
          <a:r>
            <a:rPr kumimoji="1" lang="en-US" altLang="ja-JP" sz="1300">
              <a:solidFill>
                <a:schemeClr val="dk1"/>
              </a:solidFill>
              <a:effectLst/>
              <a:latin typeface="+mn-ea"/>
              <a:ea typeface="+mn-ea"/>
              <a:cs typeface="+mn-cs"/>
            </a:rPr>
            <a:t>13,409</a:t>
          </a:r>
          <a:r>
            <a:rPr kumimoji="1" lang="ja-JP" altLang="ja-JP" sz="1300">
              <a:solidFill>
                <a:schemeClr val="dk1"/>
              </a:solidFill>
              <a:effectLst/>
              <a:latin typeface="+mn-ea"/>
              <a:ea typeface="+mn-ea"/>
              <a:cs typeface="+mn-cs"/>
            </a:rPr>
            <a:t>円の増となっている。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これは、</a:t>
          </a:r>
          <a:r>
            <a:rPr kumimoji="1" lang="ja-JP" altLang="ja-JP" sz="1300">
              <a:solidFill>
                <a:schemeClr val="dk1"/>
              </a:solidFill>
              <a:effectLst/>
              <a:latin typeface="+mn-ea"/>
              <a:ea typeface="+mn-ea"/>
              <a:cs typeface="+mn-cs"/>
            </a:rPr>
            <a:t>待機児童</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解消</a:t>
          </a:r>
          <a:r>
            <a:rPr kumimoji="1" lang="ja-JP" altLang="en-US" sz="1300">
              <a:solidFill>
                <a:schemeClr val="dk1"/>
              </a:solidFill>
              <a:effectLst/>
              <a:latin typeface="+mn-ea"/>
              <a:ea typeface="+mn-ea"/>
              <a:cs typeface="+mn-cs"/>
            </a:rPr>
            <a:t>を図る</a:t>
          </a:r>
          <a:r>
            <a:rPr kumimoji="1" lang="ja-JP" altLang="ja-JP" sz="1300">
              <a:solidFill>
                <a:schemeClr val="dk1"/>
              </a:solidFill>
              <a:effectLst/>
              <a:latin typeface="+mn-ea"/>
              <a:ea typeface="+mn-ea"/>
              <a:cs typeface="+mn-cs"/>
            </a:rPr>
            <a:t>ため</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新たに私立認可保育園を開設するなど、子育て世代への支援に重点的に取り組んだことが主な要因である。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211,271
194,386
10.16
94,864,677
90,139,795
4,650,572
58,856,565
19,307,947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macro=""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macro=""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102308</xdr:rowOff>
    </xdr:from>
    <xdr:to>
      <xdr:col>6</xdr:col>
      <xdr:colOff>511175</xdr:colOff>
      <xdr:row>36</xdr:row>
      <xdr:rowOff>125984</xdr:rowOff>
    </xdr:to>
    <xdr:cxnSp macro="">
      <xdr:nvCxnSpPr>
        <xdr:cNvPr id="62" name="直線コネクタ 61"/>
        <xdr:cNvCxnSpPr/>
      </xdr:nvCxnSpPr>
      <xdr:spPr>
        <a:xfrm flipV="1">
          <a:off x="3797300" y="6274508"/>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26832</xdr:rowOff>
    </xdr:from>
    <xdr:ext cx="469744" cy="259045"/>
    <xdr:sp macro="" textlink="">
      <xdr:nvSpPr>
        <xdr:cNvPr id="63" name="議会費平均値テキスト"/>
        <xdr:cNvSpPr txBox="1"/>
      </xdr:nvSpPr>
      <xdr:spPr>
        <a:xfrm>
          <a:off x="4686300" y="637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macro=""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125984</xdr:rowOff>
    </xdr:from>
    <xdr:to>
      <xdr:col>5</xdr:col>
      <xdr:colOff>358775</xdr:colOff>
      <xdr:row>36</xdr:row>
      <xdr:rowOff>131536</xdr:rowOff>
    </xdr:to>
    <xdr:cxnSp macro="">
      <xdr:nvCxnSpPr>
        <xdr:cNvPr id="65" name="直線コネクタ 64"/>
        <xdr:cNvCxnSpPr/>
      </xdr:nvCxnSpPr>
      <xdr:spPr>
        <a:xfrm flipV="1">
          <a:off x="2908300" y="629818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macro=""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154195</xdr:rowOff>
    </xdr:from>
    <xdr:ext cx="469744" cy="259045"/>
    <xdr:sp macro="" textlink="">
      <xdr:nvSpPr>
        <xdr:cNvPr id="67" name="テキスト ボックス 66"/>
        <xdr:cNvSpPr txBox="1"/>
      </xdr:nvSpPr>
      <xdr:spPr>
        <a:xfrm>
          <a:off x="3562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109655</xdr:rowOff>
    </xdr:from>
    <xdr:to>
      <xdr:col>4</xdr:col>
      <xdr:colOff>155575</xdr:colOff>
      <xdr:row>36</xdr:row>
      <xdr:rowOff>131536</xdr:rowOff>
    </xdr:to>
    <xdr:cxnSp macro="">
      <xdr:nvCxnSpPr>
        <xdr:cNvPr id="68" name="直線コネクタ 67"/>
        <xdr:cNvCxnSpPr/>
      </xdr:nvCxnSpPr>
      <xdr:spPr>
        <a:xfrm>
          <a:off x="2019300" y="6281855"/>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macro=""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151256</xdr:rowOff>
    </xdr:from>
    <xdr:ext cx="469744" cy="259045"/>
    <xdr:sp macro="" textlink="">
      <xdr:nvSpPr>
        <xdr:cNvPr id="70" name="テキスト ボックス 69"/>
        <xdr:cNvSpPr txBox="1"/>
      </xdr:nvSpPr>
      <xdr:spPr>
        <a:xfrm>
          <a:off x="2673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12011</xdr:rowOff>
    </xdr:from>
    <xdr:to>
      <xdr:col>2</xdr:col>
      <xdr:colOff>638175</xdr:colOff>
      <xdr:row>36</xdr:row>
      <xdr:rowOff>109655</xdr:rowOff>
    </xdr:to>
    <xdr:cxnSp macro="">
      <xdr:nvCxnSpPr>
        <xdr:cNvPr id="71" name="直線コネクタ 70"/>
        <xdr:cNvCxnSpPr/>
      </xdr:nvCxnSpPr>
      <xdr:spPr>
        <a:xfrm>
          <a:off x="1130300" y="6184211"/>
          <a:ext cx="889000" cy="9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macro=""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135907</xdr:rowOff>
    </xdr:from>
    <xdr:ext cx="469744" cy="259045"/>
    <xdr:sp macro="" textlink="">
      <xdr:nvSpPr>
        <xdr:cNvPr id="73" name="テキスト ボックス 72"/>
        <xdr:cNvSpPr txBox="1"/>
      </xdr:nvSpPr>
      <xdr:spPr>
        <a:xfrm>
          <a:off x="1784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macro=""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79900</xdr:rowOff>
    </xdr:from>
    <xdr:ext cx="469744" cy="259045"/>
    <xdr:sp macro="" textlink="">
      <xdr:nvSpPr>
        <xdr:cNvPr id="75" name="テキスト ボックス 74"/>
        <xdr:cNvSpPr txBox="1"/>
      </xdr:nvSpPr>
      <xdr:spPr>
        <a:xfrm>
          <a:off x="895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51508</xdr:rowOff>
    </xdr:from>
    <xdr:to>
      <xdr:col>6</xdr:col>
      <xdr:colOff>561975</xdr:colOff>
      <xdr:row>36</xdr:row>
      <xdr:rowOff>153108</xdr:rowOff>
    </xdr:to>
    <xdr:sp macro="" textlink="">
      <xdr:nvSpPr>
        <xdr:cNvPr id="81" name="円/楕円 80"/>
        <xdr:cNvSpPr/>
      </xdr:nvSpPr>
      <xdr:spPr>
        <a:xfrm>
          <a:off x="4584700" y="6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74385</xdr:rowOff>
    </xdr:from>
    <xdr:ext cx="469744" cy="259045"/>
    <xdr:sp macro="" textlink="">
      <xdr:nvSpPr>
        <xdr:cNvPr id="82" name="議会費該当値テキスト"/>
        <xdr:cNvSpPr txBox="1"/>
      </xdr:nvSpPr>
      <xdr:spPr>
        <a:xfrm>
          <a:off x="4686300" y="607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75184</xdr:rowOff>
    </xdr:from>
    <xdr:to>
      <xdr:col>5</xdr:col>
      <xdr:colOff>409575</xdr:colOff>
      <xdr:row>37</xdr:row>
      <xdr:rowOff>5334</xdr:rowOff>
    </xdr:to>
    <xdr:sp macro="" textlink="">
      <xdr:nvSpPr>
        <xdr:cNvPr id="83" name="円/楕円 82"/>
        <xdr:cNvSpPr/>
      </xdr:nvSpPr>
      <xdr:spPr>
        <a:xfrm>
          <a:off x="3746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21861</xdr:rowOff>
    </xdr:from>
    <xdr:ext cx="469744" cy="259045"/>
    <xdr:sp macro="" textlink="">
      <xdr:nvSpPr>
        <xdr:cNvPr id="84" name="テキスト ボックス 83"/>
        <xdr:cNvSpPr txBox="1"/>
      </xdr:nvSpPr>
      <xdr:spPr>
        <a:xfrm>
          <a:off x="3562427" y="60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80736</xdr:rowOff>
    </xdr:from>
    <xdr:to>
      <xdr:col>4</xdr:col>
      <xdr:colOff>206375</xdr:colOff>
      <xdr:row>37</xdr:row>
      <xdr:rowOff>10886</xdr:rowOff>
    </xdr:to>
    <xdr:sp macro="" textlink="">
      <xdr:nvSpPr>
        <xdr:cNvPr id="85" name="円/楕円 84"/>
        <xdr:cNvSpPr/>
      </xdr:nvSpPr>
      <xdr:spPr>
        <a:xfrm>
          <a:off x="28575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27413</xdr:rowOff>
    </xdr:from>
    <xdr:ext cx="469744" cy="259045"/>
    <xdr:sp macro="" textlink="">
      <xdr:nvSpPr>
        <xdr:cNvPr id="86" name="テキスト ボックス 85"/>
        <xdr:cNvSpPr txBox="1"/>
      </xdr:nvSpPr>
      <xdr:spPr>
        <a:xfrm>
          <a:off x="2673427" y="602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58855</xdr:rowOff>
    </xdr:from>
    <xdr:to>
      <xdr:col>3</xdr:col>
      <xdr:colOff>3175</xdr:colOff>
      <xdr:row>36</xdr:row>
      <xdr:rowOff>160455</xdr:rowOff>
    </xdr:to>
    <xdr:sp macro="" textlink="">
      <xdr:nvSpPr>
        <xdr:cNvPr id="87" name="円/楕円 86"/>
        <xdr:cNvSpPr/>
      </xdr:nvSpPr>
      <xdr:spPr>
        <a:xfrm>
          <a:off x="1968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5532</xdr:rowOff>
    </xdr:from>
    <xdr:ext cx="469744" cy="259045"/>
    <xdr:sp macro="" textlink="">
      <xdr:nvSpPr>
        <xdr:cNvPr id="88" name="テキスト ボックス 87"/>
        <xdr:cNvSpPr txBox="1"/>
      </xdr:nvSpPr>
      <xdr:spPr>
        <a:xfrm>
          <a:off x="1784427" y="600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132661</xdr:rowOff>
    </xdr:from>
    <xdr:to>
      <xdr:col>1</xdr:col>
      <xdr:colOff>485775</xdr:colOff>
      <xdr:row>36</xdr:row>
      <xdr:rowOff>62811</xdr:rowOff>
    </xdr:to>
    <xdr:sp macro="" textlink="">
      <xdr:nvSpPr>
        <xdr:cNvPr id="89" name="円/楕円 88"/>
        <xdr:cNvSpPr/>
      </xdr:nvSpPr>
      <xdr:spPr>
        <a:xfrm>
          <a:off x="1079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79338</xdr:rowOff>
    </xdr:from>
    <xdr:ext cx="469744" cy="259045"/>
    <xdr:sp macro="" textlink="">
      <xdr:nvSpPr>
        <xdr:cNvPr id="90" name="テキスト ボックス 89"/>
        <xdr:cNvSpPr txBox="1"/>
      </xdr:nvSpPr>
      <xdr:spPr>
        <a:xfrm>
          <a:off x="895427" y="59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macro=""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macro=""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145735</xdr:rowOff>
    </xdr:from>
    <xdr:to>
      <xdr:col>6</xdr:col>
      <xdr:colOff>511175</xdr:colOff>
      <xdr:row>56</xdr:row>
      <xdr:rowOff>157652</xdr:rowOff>
    </xdr:to>
    <xdr:cxnSp macro="">
      <xdr:nvCxnSpPr>
        <xdr:cNvPr id="119" name="直線コネクタ 118"/>
        <xdr:cNvCxnSpPr/>
      </xdr:nvCxnSpPr>
      <xdr:spPr>
        <a:xfrm flipV="1">
          <a:off x="3797300" y="9746935"/>
          <a:ext cx="8382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103949</xdr:rowOff>
    </xdr:from>
    <xdr:ext cx="534377" cy="259045"/>
    <xdr:sp macro="" textlink="">
      <xdr:nvSpPr>
        <xdr:cNvPr id="120" name="総務費平均値テキスト"/>
        <xdr:cNvSpPr txBox="1"/>
      </xdr:nvSpPr>
      <xdr:spPr>
        <a:xfrm>
          <a:off x="4686300" y="970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macro=""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157652</xdr:rowOff>
    </xdr:from>
    <xdr:to>
      <xdr:col>5</xdr:col>
      <xdr:colOff>358775</xdr:colOff>
      <xdr:row>57</xdr:row>
      <xdr:rowOff>30536</xdr:rowOff>
    </xdr:to>
    <xdr:cxnSp macro="">
      <xdr:nvCxnSpPr>
        <xdr:cNvPr id="122" name="直線コネクタ 121"/>
        <xdr:cNvCxnSpPr/>
      </xdr:nvCxnSpPr>
      <xdr:spPr>
        <a:xfrm flipV="1">
          <a:off x="2908300" y="9758852"/>
          <a:ext cx="889000" cy="4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macro=""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60431</xdr:rowOff>
    </xdr:from>
    <xdr:ext cx="534377" cy="259045"/>
    <xdr:sp macro="" textlink="">
      <xdr:nvSpPr>
        <xdr:cNvPr id="124" name="テキスト ボックス 123"/>
        <xdr:cNvSpPr txBox="1"/>
      </xdr:nvSpPr>
      <xdr:spPr>
        <a:xfrm>
          <a:off x="3530111" y="98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10671</xdr:rowOff>
    </xdr:from>
    <xdr:to>
      <xdr:col>4</xdr:col>
      <xdr:colOff>155575</xdr:colOff>
      <xdr:row>57</xdr:row>
      <xdr:rowOff>30536</xdr:rowOff>
    </xdr:to>
    <xdr:cxnSp macro="">
      <xdr:nvCxnSpPr>
        <xdr:cNvPr id="125" name="直線コネクタ 124"/>
        <xdr:cNvCxnSpPr/>
      </xdr:nvCxnSpPr>
      <xdr:spPr>
        <a:xfrm>
          <a:off x="2019300" y="9783321"/>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macro=""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87322</xdr:rowOff>
    </xdr:from>
    <xdr:ext cx="534377" cy="259045"/>
    <xdr:sp macro="" textlink="">
      <xdr:nvSpPr>
        <xdr:cNvPr id="127" name="テキスト ボックス 126"/>
        <xdr:cNvSpPr txBox="1"/>
      </xdr:nvSpPr>
      <xdr:spPr>
        <a:xfrm>
          <a:off x="2641111" y="98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104206</xdr:rowOff>
    </xdr:from>
    <xdr:to>
      <xdr:col>2</xdr:col>
      <xdr:colOff>638175</xdr:colOff>
      <xdr:row>57</xdr:row>
      <xdr:rowOff>10671</xdr:rowOff>
    </xdr:to>
    <xdr:cxnSp macro="">
      <xdr:nvCxnSpPr>
        <xdr:cNvPr id="128" name="直線コネクタ 127"/>
        <xdr:cNvCxnSpPr/>
      </xdr:nvCxnSpPr>
      <xdr:spPr>
        <a:xfrm>
          <a:off x="1130300" y="9705406"/>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macro=""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95918</xdr:rowOff>
    </xdr:from>
    <xdr:ext cx="534377" cy="259045"/>
    <xdr:sp macro="" textlink="">
      <xdr:nvSpPr>
        <xdr:cNvPr id="130" name="テキスト ボックス 129"/>
        <xdr:cNvSpPr txBox="1"/>
      </xdr:nvSpPr>
      <xdr:spPr>
        <a:xfrm>
          <a:off x="1752111" y="9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macro=""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103195</xdr:rowOff>
    </xdr:from>
    <xdr:ext cx="534377" cy="259045"/>
    <xdr:sp macro="" textlink="">
      <xdr:nvSpPr>
        <xdr:cNvPr id="132" name="テキスト ボックス 131"/>
        <xdr:cNvSpPr txBox="1"/>
      </xdr:nvSpPr>
      <xdr:spPr>
        <a:xfrm>
          <a:off x="863111" y="98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94935</xdr:rowOff>
    </xdr:from>
    <xdr:to>
      <xdr:col>6</xdr:col>
      <xdr:colOff>561975</xdr:colOff>
      <xdr:row>57</xdr:row>
      <xdr:rowOff>25085</xdr:rowOff>
    </xdr:to>
    <xdr:sp macro="" textlink="">
      <xdr:nvSpPr>
        <xdr:cNvPr id="138" name="円/楕円 137"/>
        <xdr:cNvSpPr/>
      </xdr:nvSpPr>
      <xdr:spPr>
        <a:xfrm>
          <a:off x="4584700" y="969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117812</xdr:rowOff>
    </xdr:from>
    <xdr:ext cx="534377" cy="259045"/>
    <xdr:sp macro="" textlink="">
      <xdr:nvSpPr>
        <xdr:cNvPr id="139" name="総務費該当値テキスト"/>
        <xdr:cNvSpPr txBox="1"/>
      </xdr:nvSpPr>
      <xdr:spPr>
        <a:xfrm>
          <a:off x="4686300" y="95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106852</xdr:rowOff>
    </xdr:from>
    <xdr:to>
      <xdr:col>5</xdr:col>
      <xdr:colOff>409575</xdr:colOff>
      <xdr:row>57</xdr:row>
      <xdr:rowOff>37002</xdr:rowOff>
    </xdr:to>
    <xdr:sp macro="" textlink="">
      <xdr:nvSpPr>
        <xdr:cNvPr id="140" name="円/楕円 139"/>
        <xdr:cNvSpPr/>
      </xdr:nvSpPr>
      <xdr:spPr>
        <a:xfrm>
          <a:off x="3746500" y="97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53529</xdr:rowOff>
    </xdr:from>
    <xdr:ext cx="534377" cy="259045"/>
    <xdr:sp macro="" textlink="">
      <xdr:nvSpPr>
        <xdr:cNvPr id="141" name="テキスト ボックス 140"/>
        <xdr:cNvSpPr txBox="1"/>
      </xdr:nvSpPr>
      <xdr:spPr>
        <a:xfrm>
          <a:off x="3530111" y="94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151186</xdr:rowOff>
    </xdr:from>
    <xdr:to>
      <xdr:col>4</xdr:col>
      <xdr:colOff>206375</xdr:colOff>
      <xdr:row>57</xdr:row>
      <xdr:rowOff>81336</xdr:rowOff>
    </xdr:to>
    <xdr:sp macro="" textlink="">
      <xdr:nvSpPr>
        <xdr:cNvPr id="142" name="円/楕円 141"/>
        <xdr:cNvSpPr/>
      </xdr:nvSpPr>
      <xdr:spPr>
        <a:xfrm>
          <a:off x="2857500" y="97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97863</xdr:rowOff>
    </xdr:from>
    <xdr:ext cx="534377" cy="259045"/>
    <xdr:sp macro="" textlink="">
      <xdr:nvSpPr>
        <xdr:cNvPr id="143" name="テキスト ボックス 142"/>
        <xdr:cNvSpPr txBox="1"/>
      </xdr:nvSpPr>
      <xdr:spPr>
        <a:xfrm>
          <a:off x="2641111" y="95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131321</xdr:rowOff>
    </xdr:from>
    <xdr:to>
      <xdr:col>3</xdr:col>
      <xdr:colOff>3175</xdr:colOff>
      <xdr:row>57</xdr:row>
      <xdr:rowOff>61471</xdr:rowOff>
    </xdr:to>
    <xdr:sp macro="" textlink="">
      <xdr:nvSpPr>
        <xdr:cNvPr id="144" name="円/楕円 143"/>
        <xdr:cNvSpPr/>
      </xdr:nvSpPr>
      <xdr:spPr>
        <a:xfrm>
          <a:off x="1968500" y="97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77998</xdr:rowOff>
    </xdr:from>
    <xdr:ext cx="534377" cy="259045"/>
    <xdr:sp macro="" textlink="">
      <xdr:nvSpPr>
        <xdr:cNvPr id="145" name="テキスト ボックス 144"/>
        <xdr:cNvSpPr txBox="1"/>
      </xdr:nvSpPr>
      <xdr:spPr>
        <a:xfrm>
          <a:off x="1752111" y="95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53406</xdr:rowOff>
    </xdr:from>
    <xdr:to>
      <xdr:col>1</xdr:col>
      <xdr:colOff>485775</xdr:colOff>
      <xdr:row>56</xdr:row>
      <xdr:rowOff>155006</xdr:rowOff>
    </xdr:to>
    <xdr:sp macro="" textlink="">
      <xdr:nvSpPr>
        <xdr:cNvPr id="146" name="円/楕円 145"/>
        <xdr:cNvSpPr/>
      </xdr:nvSpPr>
      <xdr:spPr>
        <a:xfrm>
          <a:off x="1079500" y="96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83</xdr:rowOff>
    </xdr:from>
    <xdr:ext cx="534377" cy="259045"/>
    <xdr:sp macro="" textlink="">
      <xdr:nvSpPr>
        <xdr:cNvPr id="147" name="テキスト ボックス 146"/>
        <xdr:cNvSpPr txBox="1"/>
      </xdr:nvSpPr>
      <xdr:spPr>
        <a:xfrm>
          <a:off x="863111" y="942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167981</xdr:rowOff>
    </xdr:from>
    <xdr:to>
      <xdr:col>6</xdr:col>
      <xdr:colOff>510540</xdr:colOff>
      <xdr:row>79</xdr:row>
      <xdr:rowOff>155941</xdr:rowOff>
    </xdr:to>
    <xdr:cxnSp macro="">
      <xdr:nvCxnSpPr>
        <xdr:cNvPr id="174" name="直線コネクタ 173"/>
        <xdr:cNvCxnSpPr/>
      </xdr:nvCxnSpPr>
      <xdr:spPr>
        <a:xfrm flipV="1">
          <a:off x="4633595" y="12169481"/>
          <a:ext cx="1270" cy="153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159768</xdr:rowOff>
    </xdr:from>
    <xdr:ext cx="599010" cy="259045"/>
    <xdr:sp macro="" textlink="">
      <xdr:nvSpPr>
        <xdr:cNvPr id="175" name="民生費最小値テキスト"/>
        <xdr:cNvSpPr txBox="1"/>
      </xdr:nvSpPr>
      <xdr:spPr>
        <a:xfrm>
          <a:off x="4686300" y="1370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79</xdr:row>
      <xdr:rowOff>155941</xdr:rowOff>
    </xdr:from>
    <xdr:to>
      <xdr:col>6</xdr:col>
      <xdr:colOff>600075</xdr:colOff>
      <xdr:row>79</xdr:row>
      <xdr:rowOff>155941</xdr:rowOff>
    </xdr:to>
    <xdr:cxnSp macro="">
      <xdr:nvCxnSpPr>
        <xdr:cNvPr id="176" name="直線コネクタ 175"/>
        <xdr:cNvCxnSpPr/>
      </xdr:nvCxnSpPr>
      <xdr:spPr>
        <a:xfrm>
          <a:off x="4546600" y="1370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114658</xdr:rowOff>
    </xdr:from>
    <xdr:ext cx="599010" cy="259045"/>
    <xdr:sp macro="" textlink="">
      <xdr:nvSpPr>
        <xdr:cNvPr id="177" name="民生費最大値テキスト"/>
        <xdr:cNvSpPr txBox="1"/>
      </xdr:nvSpPr>
      <xdr:spPr>
        <a:xfrm>
          <a:off x="4686300" y="119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167981</xdr:rowOff>
    </xdr:from>
    <xdr:to>
      <xdr:col>6</xdr:col>
      <xdr:colOff>600075</xdr:colOff>
      <xdr:row>70</xdr:row>
      <xdr:rowOff>167981</xdr:rowOff>
    </xdr:to>
    <xdr:cxnSp macro="">
      <xdr:nvCxnSpPr>
        <xdr:cNvPr id="178" name="直線コネクタ 177"/>
        <xdr:cNvCxnSpPr/>
      </xdr:nvCxnSpPr>
      <xdr:spPr>
        <a:xfrm>
          <a:off x="4546600" y="1216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35480</xdr:rowOff>
    </xdr:from>
    <xdr:to>
      <xdr:col>6</xdr:col>
      <xdr:colOff>511175</xdr:colOff>
      <xdr:row>74</xdr:row>
      <xdr:rowOff>103026</xdr:rowOff>
    </xdr:to>
    <xdr:cxnSp macro="">
      <xdr:nvCxnSpPr>
        <xdr:cNvPr id="179" name="直線コネクタ 178"/>
        <xdr:cNvCxnSpPr/>
      </xdr:nvCxnSpPr>
      <xdr:spPr>
        <a:xfrm flipV="1">
          <a:off x="3797300" y="12722780"/>
          <a:ext cx="8382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79225</xdr:rowOff>
    </xdr:from>
    <xdr:ext cx="599010" cy="259045"/>
    <xdr:sp macro="" textlink="">
      <xdr:nvSpPr>
        <xdr:cNvPr id="180" name="民生費平均値テキスト"/>
        <xdr:cNvSpPr txBox="1"/>
      </xdr:nvSpPr>
      <xdr:spPr>
        <a:xfrm>
          <a:off x="4686300" y="1310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100798</xdr:rowOff>
    </xdr:from>
    <xdr:to>
      <xdr:col>6</xdr:col>
      <xdr:colOff>561975</xdr:colOff>
      <xdr:row>77</xdr:row>
      <xdr:rowOff>30948</xdr:rowOff>
    </xdr:to>
    <xdr:sp macro="" textlink="">
      <xdr:nvSpPr>
        <xdr:cNvPr id="181" name="フローチャート : 判断 180"/>
        <xdr:cNvSpPr/>
      </xdr:nvSpPr>
      <xdr:spPr>
        <a:xfrm>
          <a:off x="45847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103026</xdr:rowOff>
    </xdr:from>
    <xdr:to>
      <xdr:col>5</xdr:col>
      <xdr:colOff>358775</xdr:colOff>
      <xdr:row>75</xdr:row>
      <xdr:rowOff>18890</xdr:rowOff>
    </xdr:to>
    <xdr:cxnSp macro="">
      <xdr:nvCxnSpPr>
        <xdr:cNvPr id="182" name="直線コネクタ 181"/>
        <xdr:cNvCxnSpPr/>
      </xdr:nvCxnSpPr>
      <xdr:spPr>
        <a:xfrm flipV="1">
          <a:off x="2908300" y="12790326"/>
          <a:ext cx="889000" cy="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130581</xdr:rowOff>
    </xdr:from>
    <xdr:to>
      <xdr:col>5</xdr:col>
      <xdr:colOff>409575</xdr:colOff>
      <xdr:row>77</xdr:row>
      <xdr:rowOff>60731</xdr:rowOff>
    </xdr:to>
    <xdr:sp macro="" textlink="">
      <xdr:nvSpPr>
        <xdr:cNvPr id="183" name="フローチャート : 判断 182"/>
        <xdr:cNvSpPr/>
      </xdr:nvSpPr>
      <xdr:spPr>
        <a:xfrm>
          <a:off x="3746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51858</xdr:rowOff>
    </xdr:from>
    <xdr:ext cx="599010" cy="259045"/>
    <xdr:sp macro="" textlink="">
      <xdr:nvSpPr>
        <xdr:cNvPr id="184" name="テキスト ボックス 183"/>
        <xdr:cNvSpPr txBox="1"/>
      </xdr:nvSpPr>
      <xdr:spPr>
        <a:xfrm>
          <a:off x="3497794"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18890</xdr:rowOff>
    </xdr:from>
    <xdr:to>
      <xdr:col>4</xdr:col>
      <xdr:colOff>155575</xdr:colOff>
      <xdr:row>75</xdr:row>
      <xdr:rowOff>25922</xdr:rowOff>
    </xdr:to>
    <xdr:cxnSp macro="">
      <xdr:nvCxnSpPr>
        <xdr:cNvPr id="185" name="直線コネクタ 184"/>
        <xdr:cNvCxnSpPr/>
      </xdr:nvCxnSpPr>
      <xdr:spPr>
        <a:xfrm flipV="1">
          <a:off x="2019300" y="12877640"/>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73594</xdr:rowOff>
    </xdr:from>
    <xdr:to>
      <xdr:col>4</xdr:col>
      <xdr:colOff>206375</xdr:colOff>
      <xdr:row>78</xdr:row>
      <xdr:rowOff>3744</xdr:rowOff>
    </xdr:to>
    <xdr:sp macro="" textlink="">
      <xdr:nvSpPr>
        <xdr:cNvPr id="186" name="フローチャート : 判断 185"/>
        <xdr:cNvSpPr/>
      </xdr:nvSpPr>
      <xdr:spPr>
        <a:xfrm>
          <a:off x="2857500" y="1327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166321</xdr:rowOff>
    </xdr:from>
    <xdr:ext cx="599010" cy="259045"/>
    <xdr:sp macro="" textlink="">
      <xdr:nvSpPr>
        <xdr:cNvPr id="187" name="テキスト ボックス 186"/>
        <xdr:cNvSpPr txBox="1"/>
      </xdr:nvSpPr>
      <xdr:spPr>
        <a:xfrm>
          <a:off x="2608794" y="1336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114913</xdr:rowOff>
    </xdr:from>
    <xdr:to>
      <xdr:col>2</xdr:col>
      <xdr:colOff>638175</xdr:colOff>
      <xdr:row>75</xdr:row>
      <xdr:rowOff>25922</xdr:rowOff>
    </xdr:to>
    <xdr:cxnSp macro="">
      <xdr:nvCxnSpPr>
        <xdr:cNvPr id="188" name="直線コネクタ 187"/>
        <xdr:cNvCxnSpPr/>
      </xdr:nvCxnSpPr>
      <xdr:spPr>
        <a:xfrm>
          <a:off x="1130300" y="12630763"/>
          <a:ext cx="889000" cy="25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92024</xdr:rowOff>
    </xdr:from>
    <xdr:to>
      <xdr:col>3</xdr:col>
      <xdr:colOff>3175</xdr:colOff>
      <xdr:row>78</xdr:row>
      <xdr:rowOff>22174</xdr:rowOff>
    </xdr:to>
    <xdr:sp macro="" textlink="">
      <xdr:nvSpPr>
        <xdr:cNvPr id="189" name="フローチャート : 判断 188"/>
        <xdr:cNvSpPr/>
      </xdr:nvSpPr>
      <xdr:spPr>
        <a:xfrm>
          <a:off x="1968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13301</xdr:rowOff>
    </xdr:from>
    <xdr:ext cx="599010" cy="259045"/>
    <xdr:sp macro="" textlink="">
      <xdr:nvSpPr>
        <xdr:cNvPr id="190" name="テキスト ボックス 189"/>
        <xdr:cNvSpPr txBox="1"/>
      </xdr:nvSpPr>
      <xdr:spPr>
        <a:xfrm>
          <a:off x="1719794" y="1338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49603</xdr:rowOff>
    </xdr:from>
    <xdr:to>
      <xdr:col>1</xdr:col>
      <xdr:colOff>485775</xdr:colOff>
      <xdr:row>77</xdr:row>
      <xdr:rowOff>151203</xdr:rowOff>
    </xdr:to>
    <xdr:sp macro="" textlink="">
      <xdr:nvSpPr>
        <xdr:cNvPr id="191" name="フローチャート : 判断 190"/>
        <xdr:cNvSpPr/>
      </xdr:nvSpPr>
      <xdr:spPr>
        <a:xfrm>
          <a:off x="1079500" y="132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142330</xdr:rowOff>
    </xdr:from>
    <xdr:ext cx="599010" cy="259045"/>
    <xdr:sp macro="" textlink="">
      <xdr:nvSpPr>
        <xdr:cNvPr id="192" name="テキスト ボックス 191"/>
        <xdr:cNvSpPr txBox="1"/>
      </xdr:nvSpPr>
      <xdr:spPr>
        <a:xfrm>
          <a:off x="830794" y="133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156130</xdr:rowOff>
    </xdr:from>
    <xdr:to>
      <xdr:col>6</xdr:col>
      <xdr:colOff>561975</xdr:colOff>
      <xdr:row>74</xdr:row>
      <xdr:rowOff>86280</xdr:rowOff>
    </xdr:to>
    <xdr:sp macro="" textlink="">
      <xdr:nvSpPr>
        <xdr:cNvPr id="198" name="円/楕円 197"/>
        <xdr:cNvSpPr/>
      </xdr:nvSpPr>
      <xdr:spPr>
        <a:xfrm>
          <a:off x="4584700" y="126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7557</xdr:rowOff>
    </xdr:from>
    <xdr:ext cx="599010" cy="259045"/>
    <xdr:sp macro="" textlink="">
      <xdr:nvSpPr>
        <xdr:cNvPr id="199" name="民生費該当値テキスト"/>
        <xdr:cNvSpPr txBox="1"/>
      </xdr:nvSpPr>
      <xdr:spPr>
        <a:xfrm>
          <a:off x="4686300" y="1252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234,574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52226</xdr:rowOff>
    </xdr:from>
    <xdr:to>
      <xdr:col>5</xdr:col>
      <xdr:colOff>409575</xdr:colOff>
      <xdr:row>74</xdr:row>
      <xdr:rowOff>153826</xdr:rowOff>
    </xdr:to>
    <xdr:sp macro="" textlink="">
      <xdr:nvSpPr>
        <xdr:cNvPr id="200" name="円/楕円 199"/>
        <xdr:cNvSpPr/>
      </xdr:nvSpPr>
      <xdr:spPr>
        <a:xfrm>
          <a:off x="3746500" y="127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170353</xdr:rowOff>
    </xdr:from>
    <xdr:ext cx="599010" cy="259045"/>
    <xdr:sp macro="" textlink="">
      <xdr:nvSpPr>
        <xdr:cNvPr id="201" name="テキスト ボックス 200"/>
        <xdr:cNvSpPr txBox="1"/>
      </xdr:nvSpPr>
      <xdr:spPr>
        <a:xfrm>
          <a:off x="3497794" y="1251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228,369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139540</xdr:rowOff>
    </xdr:from>
    <xdr:to>
      <xdr:col>4</xdr:col>
      <xdr:colOff>206375</xdr:colOff>
      <xdr:row>75</xdr:row>
      <xdr:rowOff>69690</xdr:rowOff>
    </xdr:to>
    <xdr:sp macro="" textlink="">
      <xdr:nvSpPr>
        <xdr:cNvPr id="202" name="円/楕円 201"/>
        <xdr:cNvSpPr/>
      </xdr:nvSpPr>
      <xdr:spPr>
        <a:xfrm>
          <a:off x="2857500" y="128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86217</xdr:rowOff>
    </xdr:from>
    <xdr:ext cx="599010" cy="259045"/>
    <xdr:sp macro="" textlink="">
      <xdr:nvSpPr>
        <xdr:cNvPr id="203" name="テキスト ボックス 202"/>
        <xdr:cNvSpPr txBox="1"/>
      </xdr:nvSpPr>
      <xdr:spPr>
        <a:xfrm>
          <a:off x="2608794" y="1260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220,348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146572</xdr:rowOff>
    </xdr:from>
    <xdr:to>
      <xdr:col>3</xdr:col>
      <xdr:colOff>3175</xdr:colOff>
      <xdr:row>75</xdr:row>
      <xdr:rowOff>76722</xdr:rowOff>
    </xdr:to>
    <xdr:sp macro="" textlink="">
      <xdr:nvSpPr>
        <xdr:cNvPr id="204" name="円/楕円 203"/>
        <xdr:cNvSpPr/>
      </xdr:nvSpPr>
      <xdr:spPr>
        <a:xfrm>
          <a:off x="1968500" y="128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93249</xdr:rowOff>
    </xdr:from>
    <xdr:ext cx="599010" cy="259045"/>
    <xdr:sp macro="" textlink="">
      <xdr:nvSpPr>
        <xdr:cNvPr id="205" name="テキスト ボックス 204"/>
        <xdr:cNvSpPr txBox="1"/>
      </xdr:nvSpPr>
      <xdr:spPr>
        <a:xfrm>
          <a:off x="1719794" y="1260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64113</xdr:rowOff>
    </xdr:from>
    <xdr:to>
      <xdr:col>1</xdr:col>
      <xdr:colOff>485775</xdr:colOff>
      <xdr:row>73</xdr:row>
      <xdr:rowOff>165713</xdr:rowOff>
    </xdr:to>
    <xdr:sp macro="" textlink="">
      <xdr:nvSpPr>
        <xdr:cNvPr id="206" name="円/楕円 205"/>
        <xdr:cNvSpPr/>
      </xdr:nvSpPr>
      <xdr:spPr>
        <a:xfrm>
          <a:off x="1079500" y="125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10790</xdr:rowOff>
    </xdr:from>
    <xdr:ext cx="599010" cy="259045"/>
    <xdr:sp macro="" textlink="">
      <xdr:nvSpPr>
        <xdr:cNvPr id="207" name="テキスト ボックス 206"/>
        <xdr:cNvSpPr txBox="1"/>
      </xdr:nvSpPr>
      <xdr:spPr>
        <a:xfrm>
          <a:off x="830794" y="123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0" name="直線コネクタ 229"/>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macro="" textlink="">
      <xdr:nvSpPr>
        <xdr:cNvPr id="231"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macro="" textlink="">
      <xdr:nvSpPr>
        <xdr:cNvPr id="233"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4" name="直線コネクタ 233"/>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68856</xdr:rowOff>
    </xdr:from>
    <xdr:to>
      <xdr:col>6</xdr:col>
      <xdr:colOff>511175</xdr:colOff>
      <xdr:row>97</xdr:row>
      <xdr:rowOff>77223</xdr:rowOff>
    </xdr:to>
    <xdr:cxnSp macro="">
      <xdr:nvCxnSpPr>
        <xdr:cNvPr id="235" name="直線コネクタ 234"/>
        <xdr:cNvCxnSpPr/>
      </xdr:nvCxnSpPr>
      <xdr:spPr>
        <a:xfrm flipV="1">
          <a:off x="3797300" y="16699506"/>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58869</xdr:rowOff>
    </xdr:from>
    <xdr:ext cx="534377" cy="259045"/>
    <xdr:sp macro="" textlink="">
      <xdr:nvSpPr>
        <xdr:cNvPr id="236" name="衛生費平均値テキスト"/>
        <xdr:cNvSpPr txBox="1"/>
      </xdr:nvSpPr>
      <xdr:spPr>
        <a:xfrm>
          <a:off x="4686300" y="16689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macro="" textlink="">
      <xdr:nvSpPr>
        <xdr:cNvPr id="237" name="フローチャート : 判断 236"/>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77223</xdr:rowOff>
    </xdr:from>
    <xdr:to>
      <xdr:col>5</xdr:col>
      <xdr:colOff>358775</xdr:colOff>
      <xdr:row>97</xdr:row>
      <xdr:rowOff>77657</xdr:rowOff>
    </xdr:to>
    <xdr:cxnSp macro="">
      <xdr:nvCxnSpPr>
        <xdr:cNvPr id="238" name="直線コネクタ 237"/>
        <xdr:cNvCxnSpPr/>
      </xdr:nvCxnSpPr>
      <xdr:spPr>
        <a:xfrm flipV="1">
          <a:off x="2908300" y="1670787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macro="" textlink="">
      <xdr:nvSpPr>
        <xdr:cNvPr id="239" name="フローチャート : 判断 238"/>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150972</xdr:rowOff>
    </xdr:from>
    <xdr:ext cx="534377" cy="259045"/>
    <xdr:sp macro="" textlink="">
      <xdr:nvSpPr>
        <xdr:cNvPr id="240" name="テキスト ボックス 239"/>
        <xdr:cNvSpPr txBox="1"/>
      </xdr:nvSpPr>
      <xdr:spPr>
        <a:xfrm>
          <a:off x="3530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64399</xdr:rowOff>
    </xdr:from>
    <xdr:to>
      <xdr:col>4</xdr:col>
      <xdr:colOff>155575</xdr:colOff>
      <xdr:row>97</xdr:row>
      <xdr:rowOff>77657</xdr:rowOff>
    </xdr:to>
    <xdr:cxnSp macro="">
      <xdr:nvCxnSpPr>
        <xdr:cNvPr id="241" name="直線コネクタ 240"/>
        <xdr:cNvCxnSpPr/>
      </xdr:nvCxnSpPr>
      <xdr:spPr>
        <a:xfrm>
          <a:off x="2019300" y="1669504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macro="" textlink="">
      <xdr:nvSpPr>
        <xdr:cNvPr id="242" name="フローチャート : 判断 241"/>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170677</xdr:rowOff>
    </xdr:from>
    <xdr:ext cx="534377" cy="259045"/>
    <xdr:sp macro="" textlink="">
      <xdr:nvSpPr>
        <xdr:cNvPr id="243" name="テキスト ボックス 242"/>
        <xdr:cNvSpPr txBox="1"/>
      </xdr:nvSpPr>
      <xdr:spPr>
        <a:xfrm>
          <a:off x="2641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1214</xdr:rowOff>
    </xdr:from>
    <xdr:to>
      <xdr:col>2</xdr:col>
      <xdr:colOff>638175</xdr:colOff>
      <xdr:row>97</xdr:row>
      <xdr:rowOff>64399</xdr:rowOff>
    </xdr:to>
    <xdr:cxnSp macro="">
      <xdr:nvCxnSpPr>
        <xdr:cNvPr id="244" name="直線コネクタ 243"/>
        <xdr:cNvCxnSpPr/>
      </xdr:nvCxnSpPr>
      <xdr:spPr>
        <a:xfrm>
          <a:off x="1130300" y="16631864"/>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macro="" textlink="">
      <xdr:nvSpPr>
        <xdr:cNvPr id="245" name="フローチャート : 判断 244"/>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170722</xdr:rowOff>
    </xdr:from>
    <xdr:ext cx="534377" cy="259045"/>
    <xdr:sp macro="" textlink="">
      <xdr:nvSpPr>
        <xdr:cNvPr id="246" name="テキスト ボックス 245"/>
        <xdr:cNvSpPr txBox="1"/>
      </xdr:nvSpPr>
      <xdr:spPr>
        <a:xfrm>
          <a:off x="1752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macro="" textlink="">
      <xdr:nvSpPr>
        <xdr:cNvPr id="247" name="フローチャート : 判断 246"/>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130604</xdr:rowOff>
    </xdr:from>
    <xdr:ext cx="534377" cy="259045"/>
    <xdr:sp macro="" textlink="">
      <xdr:nvSpPr>
        <xdr:cNvPr id="248" name="テキスト ボックス 247"/>
        <xdr:cNvSpPr txBox="1"/>
      </xdr:nvSpPr>
      <xdr:spPr>
        <a:xfrm>
          <a:off x="863111" y="167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18056</xdr:rowOff>
    </xdr:from>
    <xdr:to>
      <xdr:col>6</xdr:col>
      <xdr:colOff>561975</xdr:colOff>
      <xdr:row>97</xdr:row>
      <xdr:rowOff>119656</xdr:rowOff>
    </xdr:to>
    <xdr:sp macro="" textlink="">
      <xdr:nvSpPr>
        <xdr:cNvPr id="254" name="円/楕円 253"/>
        <xdr:cNvSpPr/>
      </xdr:nvSpPr>
      <xdr:spPr>
        <a:xfrm>
          <a:off x="45847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40933</xdr:rowOff>
    </xdr:from>
    <xdr:ext cx="534377" cy="259045"/>
    <xdr:sp macro="" textlink="">
      <xdr:nvSpPr>
        <xdr:cNvPr id="255" name="衛生費該当値テキスト"/>
        <xdr:cNvSpPr txBox="1"/>
      </xdr:nvSpPr>
      <xdr:spPr>
        <a:xfrm>
          <a:off x="4686300" y="16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26423</xdr:rowOff>
    </xdr:from>
    <xdr:to>
      <xdr:col>5</xdr:col>
      <xdr:colOff>409575</xdr:colOff>
      <xdr:row>97</xdr:row>
      <xdr:rowOff>128023</xdr:rowOff>
    </xdr:to>
    <xdr:sp macro="" textlink="">
      <xdr:nvSpPr>
        <xdr:cNvPr id="256" name="円/楕円 255"/>
        <xdr:cNvSpPr/>
      </xdr:nvSpPr>
      <xdr:spPr>
        <a:xfrm>
          <a:off x="3746500" y="166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144550</xdr:rowOff>
    </xdr:from>
    <xdr:ext cx="534377" cy="259045"/>
    <xdr:sp macro="" textlink="">
      <xdr:nvSpPr>
        <xdr:cNvPr id="257" name="テキスト ボックス 256"/>
        <xdr:cNvSpPr txBox="1"/>
      </xdr:nvSpPr>
      <xdr:spPr>
        <a:xfrm>
          <a:off x="3530111" y="164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26857</xdr:rowOff>
    </xdr:from>
    <xdr:to>
      <xdr:col>4</xdr:col>
      <xdr:colOff>206375</xdr:colOff>
      <xdr:row>97</xdr:row>
      <xdr:rowOff>128457</xdr:rowOff>
    </xdr:to>
    <xdr:sp macro="" textlink="">
      <xdr:nvSpPr>
        <xdr:cNvPr id="258" name="円/楕円 257"/>
        <xdr:cNvSpPr/>
      </xdr:nvSpPr>
      <xdr:spPr>
        <a:xfrm>
          <a:off x="2857500" y="166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144984</xdr:rowOff>
    </xdr:from>
    <xdr:ext cx="534377" cy="259045"/>
    <xdr:sp macro="" textlink="">
      <xdr:nvSpPr>
        <xdr:cNvPr id="259" name="テキスト ボックス 258"/>
        <xdr:cNvSpPr txBox="1"/>
      </xdr:nvSpPr>
      <xdr:spPr>
        <a:xfrm>
          <a:off x="2641111" y="164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13599</xdr:rowOff>
    </xdr:from>
    <xdr:to>
      <xdr:col>3</xdr:col>
      <xdr:colOff>3175</xdr:colOff>
      <xdr:row>97</xdr:row>
      <xdr:rowOff>115199</xdr:rowOff>
    </xdr:to>
    <xdr:sp macro="" textlink="">
      <xdr:nvSpPr>
        <xdr:cNvPr id="260" name="円/楕円 259"/>
        <xdr:cNvSpPr/>
      </xdr:nvSpPr>
      <xdr:spPr>
        <a:xfrm>
          <a:off x="1968500" y="166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131726</xdr:rowOff>
    </xdr:from>
    <xdr:ext cx="534377" cy="259045"/>
    <xdr:sp macro="" textlink="">
      <xdr:nvSpPr>
        <xdr:cNvPr id="261" name="テキスト ボックス 260"/>
        <xdr:cNvSpPr txBox="1"/>
      </xdr:nvSpPr>
      <xdr:spPr>
        <a:xfrm>
          <a:off x="1752111" y="164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121864</xdr:rowOff>
    </xdr:from>
    <xdr:to>
      <xdr:col>1</xdr:col>
      <xdr:colOff>485775</xdr:colOff>
      <xdr:row>97</xdr:row>
      <xdr:rowOff>52014</xdr:rowOff>
    </xdr:to>
    <xdr:sp macro="" textlink="">
      <xdr:nvSpPr>
        <xdr:cNvPr id="262" name="円/楕円 261"/>
        <xdr:cNvSpPr/>
      </xdr:nvSpPr>
      <xdr:spPr>
        <a:xfrm>
          <a:off x="1079500" y="165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68541</xdr:rowOff>
    </xdr:from>
    <xdr:ext cx="534377" cy="259045"/>
    <xdr:sp macro="" textlink="">
      <xdr:nvSpPr>
        <xdr:cNvPr id="263" name="テキスト ボックス 262"/>
        <xdr:cNvSpPr txBox="1"/>
      </xdr:nvSpPr>
      <xdr:spPr>
        <a:xfrm>
          <a:off x="863111" y="163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5" name="直線コネクタ 284"/>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macro="" textlink="">
      <xdr:nvSpPr>
        <xdr:cNvPr id="286"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7" name="直線コネクタ 286"/>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macro="" textlink="">
      <xdr:nvSpPr>
        <xdr:cNvPr id="288"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89" name="直線コネクタ 288"/>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37744</xdr:rowOff>
    </xdr:from>
    <xdr:to>
      <xdr:col>15</xdr:col>
      <xdr:colOff>180975</xdr:colOff>
      <xdr:row>37</xdr:row>
      <xdr:rowOff>58319</xdr:rowOff>
    </xdr:to>
    <xdr:cxnSp macro="">
      <xdr:nvCxnSpPr>
        <xdr:cNvPr id="290" name="直線コネクタ 289"/>
        <xdr:cNvCxnSpPr/>
      </xdr:nvCxnSpPr>
      <xdr:spPr>
        <a:xfrm flipV="1">
          <a:off x="9639300" y="6381394"/>
          <a:ext cx="8382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115435</xdr:rowOff>
    </xdr:from>
    <xdr:ext cx="378565" cy="259045"/>
    <xdr:sp macro="" textlink="">
      <xdr:nvSpPr>
        <xdr:cNvPr id="291" name="労働費平均値テキスト"/>
        <xdr:cNvSpPr txBox="1"/>
      </xdr:nvSpPr>
      <xdr:spPr>
        <a:xfrm>
          <a:off x="10528300" y="6116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macro="" textlink="">
      <xdr:nvSpPr>
        <xdr:cNvPr id="292" name="フローチャート : 判断 291"/>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40487</xdr:rowOff>
    </xdr:from>
    <xdr:to>
      <xdr:col>14</xdr:col>
      <xdr:colOff>28575</xdr:colOff>
      <xdr:row>37</xdr:row>
      <xdr:rowOff>58319</xdr:rowOff>
    </xdr:to>
    <xdr:cxnSp macro="">
      <xdr:nvCxnSpPr>
        <xdr:cNvPr id="293" name="直線コネクタ 292"/>
        <xdr:cNvCxnSpPr/>
      </xdr:nvCxnSpPr>
      <xdr:spPr>
        <a:xfrm>
          <a:off x="8750300" y="6384137"/>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macro="" textlink="">
      <xdr:nvSpPr>
        <xdr:cNvPr id="294" name="フローチャート : 判断 293"/>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7688</xdr:rowOff>
    </xdr:from>
    <xdr:ext cx="378565" cy="259045"/>
    <xdr:sp macro="" textlink="">
      <xdr:nvSpPr>
        <xdr:cNvPr id="295" name="テキスト ボックス 294"/>
        <xdr:cNvSpPr txBox="1"/>
      </xdr:nvSpPr>
      <xdr:spPr>
        <a:xfrm>
          <a:off x="9450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24943</xdr:rowOff>
    </xdr:from>
    <xdr:to>
      <xdr:col>12</xdr:col>
      <xdr:colOff>511175</xdr:colOff>
      <xdr:row>37</xdr:row>
      <xdr:rowOff>40487</xdr:rowOff>
    </xdr:to>
    <xdr:cxnSp macro="">
      <xdr:nvCxnSpPr>
        <xdr:cNvPr id="296" name="直線コネクタ 295"/>
        <xdr:cNvCxnSpPr/>
      </xdr:nvCxnSpPr>
      <xdr:spPr>
        <a:xfrm>
          <a:off x="7861300" y="636859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macro="" textlink="">
      <xdr:nvSpPr>
        <xdr:cNvPr id="297" name="フローチャート : 判断 296"/>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144848</xdr:rowOff>
    </xdr:from>
    <xdr:ext cx="378565" cy="259045"/>
    <xdr:sp macro="" textlink="">
      <xdr:nvSpPr>
        <xdr:cNvPr id="298" name="テキスト ボックス 297"/>
        <xdr:cNvSpPr txBox="1"/>
      </xdr:nvSpPr>
      <xdr:spPr>
        <a:xfrm>
          <a:off x="8561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24943</xdr:rowOff>
    </xdr:from>
    <xdr:to>
      <xdr:col>11</xdr:col>
      <xdr:colOff>307975</xdr:colOff>
      <xdr:row>37</xdr:row>
      <xdr:rowOff>86208</xdr:rowOff>
    </xdr:to>
    <xdr:cxnSp macro="">
      <xdr:nvCxnSpPr>
        <xdr:cNvPr id="299" name="直線コネクタ 298"/>
        <xdr:cNvCxnSpPr/>
      </xdr:nvCxnSpPr>
      <xdr:spPr>
        <a:xfrm flipV="1">
          <a:off x="6972300" y="6368593"/>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macro="" textlink="">
      <xdr:nvSpPr>
        <xdr:cNvPr id="300" name="フローチャート : 判断 299"/>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27347</xdr:rowOff>
    </xdr:from>
    <xdr:ext cx="469744" cy="259045"/>
    <xdr:sp macro="" textlink="">
      <xdr:nvSpPr>
        <xdr:cNvPr id="301" name="テキスト ボックス 300"/>
        <xdr:cNvSpPr txBox="1"/>
      </xdr:nvSpPr>
      <xdr:spPr>
        <a:xfrm>
          <a:off x="7626427" y="58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macro="" textlink="">
      <xdr:nvSpPr>
        <xdr:cNvPr id="302" name="フローチャート : 判断 301"/>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167251</xdr:rowOff>
    </xdr:from>
    <xdr:ext cx="469744" cy="259045"/>
    <xdr:sp macro="" textlink="">
      <xdr:nvSpPr>
        <xdr:cNvPr id="303" name="テキスト ボックス 302"/>
        <xdr:cNvSpPr txBox="1"/>
      </xdr:nvSpPr>
      <xdr:spPr>
        <a:xfrm>
          <a:off x="6737427" y="56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158394</xdr:rowOff>
    </xdr:from>
    <xdr:to>
      <xdr:col>15</xdr:col>
      <xdr:colOff>231775</xdr:colOff>
      <xdr:row>37</xdr:row>
      <xdr:rowOff>88544</xdr:rowOff>
    </xdr:to>
    <xdr:sp macro="" textlink="">
      <xdr:nvSpPr>
        <xdr:cNvPr id="309" name="円/楕円 308"/>
        <xdr:cNvSpPr/>
      </xdr:nvSpPr>
      <xdr:spPr>
        <a:xfrm>
          <a:off x="104267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136821</xdr:rowOff>
    </xdr:from>
    <xdr:ext cx="378565" cy="259045"/>
    <xdr:sp macro="" textlink="">
      <xdr:nvSpPr>
        <xdr:cNvPr id="310" name="労働費該当値テキスト"/>
        <xdr:cNvSpPr txBox="1"/>
      </xdr:nvSpPr>
      <xdr:spPr>
        <a:xfrm>
          <a:off x="10528300" y="63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7519</xdr:rowOff>
    </xdr:from>
    <xdr:to>
      <xdr:col>14</xdr:col>
      <xdr:colOff>79375</xdr:colOff>
      <xdr:row>37</xdr:row>
      <xdr:rowOff>109119</xdr:rowOff>
    </xdr:to>
    <xdr:sp macro="" textlink="">
      <xdr:nvSpPr>
        <xdr:cNvPr id="311" name="円/楕円 310"/>
        <xdr:cNvSpPr/>
      </xdr:nvSpPr>
      <xdr:spPr>
        <a:xfrm>
          <a:off x="9588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100246</xdr:rowOff>
    </xdr:from>
    <xdr:ext cx="378565" cy="259045"/>
    <xdr:sp macro="" textlink="">
      <xdr:nvSpPr>
        <xdr:cNvPr id="312" name="テキスト ボックス 311"/>
        <xdr:cNvSpPr txBox="1"/>
      </xdr:nvSpPr>
      <xdr:spPr>
        <a:xfrm>
          <a:off x="9450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161137</xdr:rowOff>
    </xdr:from>
    <xdr:to>
      <xdr:col>12</xdr:col>
      <xdr:colOff>561975</xdr:colOff>
      <xdr:row>37</xdr:row>
      <xdr:rowOff>91287</xdr:rowOff>
    </xdr:to>
    <xdr:sp macro="" textlink="">
      <xdr:nvSpPr>
        <xdr:cNvPr id="313" name="円/楕円 312"/>
        <xdr:cNvSpPr/>
      </xdr:nvSpPr>
      <xdr:spPr>
        <a:xfrm>
          <a:off x="8699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82414</xdr:rowOff>
    </xdr:from>
    <xdr:ext cx="378565" cy="259045"/>
    <xdr:sp macro="" textlink="">
      <xdr:nvSpPr>
        <xdr:cNvPr id="314" name="テキスト ボックス 313"/>
        <xdr:cNvSpPr txBox="1"/>
      </xdr:nvSpPr>
      <xdr:spPr>
        <a:xfrm>
          <a:off x="8561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145593</xdr:rowOff>
    </xdr:from>
    <xdr:to>
      <xdr:col>11</xdr:col>
      <xdr:colOff>358775</xdr:colOff>
      <xdr:row>37</xdr:row>
      <xdr:rowOff>75743</xdr:rowOff>
    </xdr:to>
    <xdr:sp macro="" textlink="">
      <xdr:nvSpPr>
        <xdr:cNvPr id="315" name="円/楕円 314"/>
        <xdr:cNvSpPr/>
      </xdr:nvSpPr>
      <xdr:spPr>
        <a:xfrm>
          <a:off x="7810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66870</xdr:rowOff>
    </xdr:from>
    <xdr:ext cx="378565" cy="259045"/>
    <xdr:sp macro="" textlink="">
      <xdr:nvSpPr>
        <xdr:cNvPr id="316" name="テキスト ボックス 315"/>
        <xdr:cNvSpPr txBox="1"/>
      </xdr:nvSpPr>
      <xdr:spPr>
        <a:xfrm>
          <a:off x="7672017"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35408</xdr:rowOff>
    </xdr:from>
    <xdr:to>
      <xdr:col>10</xdr:col>
      <xdr:colOff>155575</xdr:colOff>
      <xdr:row>37</xdr:row>
      <xdr:rowOff>137008</xdr:rowOff>
    </xdr:to>
    <xdr:sp macro="" textlink="">
      <xdr:nvSpPr>
        <xdr:cNvPr id="317" name="円/楕円 316"/>
        <xdr:cNvSpPr/>
      </xdr:nvSpPr>
      <xdr:spPr>
        <a:xfrm>
          <a:off x="6921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128135</xdr:rowOff>
    </xdr:from>
    <xdr:ext cx="378565" cy="259045"/>
    <xdr:sp macro="" textlink="">
      <xdr:nvSpPr>
        <xdr:cNvPr id="318" name="テキスト ボックス 317"/>
        <xdr:cNvSpPr txBox="1"/>
      </xdr:nvSpPr>
      <xdr:spPr>
        <a:xfrm>
          <a:off x="6783017" y="647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168927</xdr:rowOff>
    </xdr:from>
    <xdr:ext cx="377026" cy="259045"/>
    <xdr:sp macro="" textlink="">
      <xdr:nvSpPr>
        <xdr:cNvPr id="334" name="テキスト ボックス 333"/>
        <xdr:cNvSpPr txBox="1"/>
      </xdr:nvSpPr>
      <xdr:spPr>
        <a:xfrm>
          <a:off x="6226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130827</xdr:rowOff>
    </xdr:from>
    <xdr:ext cx="377026" cy="259045"/>
    <xdr:sp macro="" textlink="">
      <xdr:nvSpPr>
        <xdr:cNvPr id="336" name="テキスト ボックス 335"/>
        <xdr:cNvSpPr txBox="1"/>
      </xdr:nvSpPr>
      <xdr:spPr>
        <a:xfrm>
          <a:off x="6226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92727</xdr:rowOff>
    </xdr:from>
    <xdr:ext cx="377026" cy="259045"/>
    <xdr:sp macro="" textlink="">
      <xdr:nvSpPr>
        <xdr:cNvPr id="338" name="テキスト ボックス 337"/>
        <xdr:cNvSpPr txBox="1"/>
      </xdr:nvSpPr>
      <xdr:spPr>
        <a:xfrm>
          <a:off x="6226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44450</xdr:rowOff>
    </xdr:to>
    <xdr:cxnSp macro="">
      <xdr:nvCxnSpPr>
        <xdr:cNvPr id="342" name="直線コネクタ 341"/>
        <xdr:cNvCxnSpPr/>
      </xdr:nvCxnSpPr>
      <xdr:spPr>
        <a:xfrm flipV="1">
          <a:off x="10475595" y="8586470"/>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44450</xdr:rowOff>
    </xdr:from>
    <xdr:to>
      <xdr:col>15</xdr:col>
      <xdr:colOff>269875</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132097</xdr:rowOff>
    </xdr:from>
    <xdr:ext cx="378565" cy="259045"/>
    <xdr:sp macro="" textlink="">
      <xdr:nvSpPr>
        <xdr:cNvPr id="345" name="農林水産業費最大値テキスト"/>
        <xdr:cNvSpPr txBox="1"/>
      </xdr:nvSpPr>
      <xdr:spPr>
        <a:xfrm>
          <a:off x="10528300" y="836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346" name="直線コネクタ 345"/>
        <xdr:cNvCxnSpPr/>
      </xdr:nvCxnSpPr>
      <xdr:spPr>
        <a:xfrm>
          <a:off x="10388600" y="858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44450</xdr:rowOff>
    </xdr:from>
    <xdr:to>
      <xdr:col>15</xdr:col>
      <xdr:colOff>180975</xdr:colOff>
      <xdr:row>59</xdr:row>
      <xdr:rowOff>44450</xdr:rowOff>
    </xdr:to>
    <xdr:cxnSp macro="">
      <xdr:nvCxnSpPr>
        <xdr:cNvPr id="347" name="直線コネクタ 346"/>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81297</xdr:rowOff>
    </xdr:from>
    <xdr:ext cx="378565" cy="259045"/>
    <xdr:sp macro="" textlink="">
      <xdr:nvSpPr>
        <xdr:cNvPr id="348" name="農林水産業費平均値テキスト"/>
        <xdr:cNvSpPr txBox="1"/>
      </xdr:nvSpPr>
      <xdr:spPr>
        <a:xfrm>
          <a:off x="10528300" y="95110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58420</xdr:rowOff>
    </xdr:from>
    <xdr:to>
      <xdr:col>15</xdr:col>
      <xdr:colOff>231775</xdr:colOff>
      <xdr:row>56</xdr:row>
      <xdr:rowOff>160020</xdr:rowOff>
    </xdr:to>
    <xdr:sp macro="" textlink="">
      <xdr:nvSpPr>
        <xdr:cNvPr id="349" name="フローチャート : 判断 348"/>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44450</xdr:rowOff>
    </xdr:from>
    <xdr:to>
      <xdr:col>14</xdr:col>
      <xdr:colOff>28575</xdr:colOff>
      <xdr:row>59</xdr:row>
      <xdr:rowOff>44450</xdr:rowOff>
    </xdr:to>
    <xdr:cxnSp macro="">
      <xdr:nvCxnSpPr>
        <xdr:cNvPr id="350" name="直線コネクタ 349"/>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macro="" textlink="">
      <xdr:nvSpPr>
        <xdr:cNvPr id="351" name="フローチャート : 判断 350"/>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54</xdr:row>
      <xdr:rowOff>153687</xdr:rowOff>
    </xdr:from>
    <xdr:ext cx="378565" cy="259045"/>
    <xdr:sp macro="" textlink="">
      <xdr:nvSpPr>
        <xdr:cNvPr id="352" name="テキスト ボックス 351"/>
        <xdr:cNvSpPr txBox="1"/>
      </xdr:nvSpPr>
      <xdr:spPr>
        <a:xfrm>
          <a:off x="9450017" y="94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44450</xdr:rowOff>
    </xdr:from>
    <xdr:to>
      <xdr:col>12</xdr:col>
      <xdr:colOff>511175</xdr:colOff>
      <xdr:row>59</xdr:row>
      <xdr:rowOff>44450</xdr:rowOff>
    </xdr:to>
    <xdr:cxnSp macro="">
      <xdr:nvCxnSpPr>
        <xdr:cNvPr id="353" name="直線コネクタ 352"/>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96520</xdr:rowOff>
    </xdr:from>
    <xdr:to>
      <xdr:col>12</xdr:col>
      <xdr:colOff>561975</xdr:colOff>
      <xdr:row>57</xdr:row>
      <xdr:rowOff>26670</xdr:rowOff>
    </xdr:to>
    <xdr:sp macro="" textlink="">
      <xdr:nvSpPr>
        <xdr:cNvPr id="354" name="フローチャート : 判断 353"/>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43197</xdr:rowOff>
    </xdr:from>
    <xdr:ext cx="378565" cy="259045"/>
    <xdr:sp macro="" textlink="">
      <xdr:nvSpPr>
        <xdr:cNvPr id="355" name="テキスト ボックス 354"/>
        <xdr:cNvSpPr txBox="1"/>
      </xdr:nvSpPr>
      <xdr:spPr>
        <a:xfrm>
          <a:off x="8561017" y="9472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44450</xdr:rowOff>
    </xdr:from>
    <xdr:to>
      <xdr:col>11</xdr:col>
      <xdr:colOff>307975</xdr:colOff>
      <xdr:row>59</xdr:row>
      <xdr:rowOff>44450</xdr:rowOff>
    </xdr:to>
    <xdr:cxnSp macro="">
      <xdr:nvCxnSpPr>
        <xdr:cNvPr id="356" name="直線コネクタ 355"/>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macro="" textlink="">
      <xdr:nvSpPr>
        <xdr:cNvPr id="357" name="フローチャート : 判断 356"/>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50817</xdr:rowOff>
    </xdr:from>
    <xdr:ext cx="378565" cy="259045"/>
    <xdr:sp macro="" textlink="">
      <xdr:nvSpPr>
        <xdr:cNvPr id="358" name="テキスト ボックス 357"/>
        <xdr:cNvSpPr txBox="1"/>
      </xdr:nvSpPr>
      <xdr:spPr>
        <a:xfrm>
          <a:off x="7672017" y="948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77470</xdr:rowOff>
    </xdr:from>
    <xdr:to>
      <xdr:col>10</xdr:col>
      <xdr:colOff>155575</xdr:colOff>
      <xdr:row>55</xdr:row>
      <xdr:rowOff>7620</xdr:rowOff>
    </xdr:to>
    <xdr:sp macro="" textlink="">
      <xdr:nvSpPr>
        <xdr:cNvPr id="359" name="フローチャート : 判断 358"/>
        <xdr:cNvSpPr/>
      </xdr:nvSpPr>
      <xdr:spPr>
        <a:xfrm>
          <a:off x="6921500" y="93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24147</xdr:rowOff>
    </xdr:from>
    <xdr:ext cx="378565" cy="259045"/>
    <xdr:sp macro="" textlink="">
      <xdr:nvSpPr>
        <xdr:cNvPr id="360" name="テキスト ボックス 359"/>
        <xdr:cNvSpPr txBox="1"/>
      </xdr:nvSpPr>
      <xdr:spPr>
        <a:xfrm>
          <a:off x="6783017" y="911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165100</xdr:rowOff>
    </xdr:from>
    <xdr:to>
      <xdr:col>15</xdr:col>
      <xdr:colOff>231775</xdr:colOff>
      <xdr:row>59</xdr:row>
      <xdr:rowOff>95250</xdr:rowOff>
    </xdr:to>
    <xdr:sp macro="" textlink="">
      <xdr:nvSpPr>
        <xdr:cNvPr id="366" name="円/楕円 365"/>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80027</xdr:rowOff>
    </xdr:from>
    <xdr:ext cx="249299" cy="259045"/>
    <xdr:sp macro="" textlink="">
      <xdr:nvSpPr>
        <xdr:cNvPr id="367"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165100</xdr:rowOff>
    </xdr:from>
    <xdr:to>
      <xdr:col>14</xdr:col>
      <xdr:colOff>79375</xdr:colOff>
      <xdr:row>59</xdr:row>
      <xdr:rowOff>95250</xdr:rowOff>
    </xdr:to>
    <xdr:sp macro="" textlink="">
      <xdr:nvSpPr>
        <xdr:cNvPr id="368" name="円/楕円 367"/>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86377</xdr:rowOff>
    </xdr:from>
    <xdr:ext cx="249299" cy="259045"/>
    <xdr:sp macro="" textlink="">
      <xdr:nvSpPr>
        <xdr:cNvPr id="369" name="テキスト ボックス 368"/>
        <xdr:cNvSpPr txBox="1"/>
      </xdr:nvSpPr>
      <xdr:spPr>
        <a:xfrm>
          <a:off x="9514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165100</xdr:rowOff>
    </xdr:from>
    <xdr:to>
      <xdr:col>12</xdr:col>
      <xdr:colOff>561975</xdr:colOff>
      <xdr:row>59</xdr:row>
      <xdr:rowOff>95250</xdr:rowOff>
    </xdr:to>
    <xdr:sp macro="" textlink="">
      <xdr:nvSpPr>
        <xdr:cNvPr id="370" name="円/楕円 369"/>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86377</xdr:rowOff>
    </xdr:from>
    <xdr:ext cx="249299" cy="259045"/>
    <xdr:sp macro="" textlink="">
      <xdr:nvSpPr>
        <xdr:cNvPr id="371" name="テキスト ボックス 370"/>
        <xdr:cNvSpPr txBox="1"/>
      </xdr:nvSpPr>
      <xdr:spPr>
        <a:xfrm>
          <a:off x="8625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165100</xdr:rowOff>
    </xdr:from>
    <xdr:to>
      <xdr:col>11</xdr:col>
      <xdr:colOff>358775</xdr:colOff>
      <xdr:row>59</xdr:row>
      <xdr:rowOff>95250</xdr:rowOff>
    </xdr:to>
    <xdr:sp macro="" textlink="">
      <xdr:nvSpPr>
        <xdr:cNvPr id="372" name="円/楕円 371"/>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86377</xdr:rowOff>
    </xdr:from>
    <xdr:ext cx="249299" cy="259045"/>
    <xdr:sp macro="" textlink="">
      <xdr:nvSpPr>
        <xdr:cNvPr id="373" name="テキスト ボックス 372"/>
        <xdr:cNvSpPr txBox="1"/>
      </xdr:nvSpPr>
      <xdr:spPr>
        <a:xfrm>
          <a:off x="773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165100</xdr:rowOff>
    </xdr:from>
    <xdr:to>
      <xdr:col>10</xdr:col>
      <xdr:colOff>155575</xdr:colOff>
      <xdr:row>59</xdr:row>
      <xdr:rowOff>95250</xdr:rowOff>
    </xdr:to>
    <xdr:sp macro="" textlink="">
      <xdr:nvSpPr>
        <xdr:cNvPr id="374" name="円/楕円 373"/>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86377</xdr:rowOff>
    </xdr:from>
    <xdr:ext cx="249299" cy="259045"/>
    <xdr:sp macro="" textlink="">
      <xdr:nvSpPr>
        <xdr:cNvPr id="375" name="テキスト ボックス 374"/>
        <xdr:cNvSpPr txBox="1"/>
      </xdr:nvSpPr>
      <xdr:spPr>
        <a:xfrm>
          <a:off x="684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98735</xdr:rowOff>
    </xdr:from>
    <xdr:to>
      <xdr:col>15</xdr:col>
      <xdr:colOff>180340</xdr:colOff>
      <xdr:row>78</xdr:row>
      <xdr:rowOff>47482</xdr:rowOff>
    </xdr:to>
    <xdr:cxnSp macro="">
      <xdr:nvCxnSpPr>
        <xdr:cNvPr id="397" name="直線コネクタ 396"/>
        <xdr:cNvCxnSpPr/>
      </xdr:nvCxnSpPr>
      <xdr:spPr>
        <a:xfrm flipV="1">
          <a:off x="10475595" y="12271685"/>
          <a:ext cx="1270" cy="114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51309</xdr:rowOff>
    </xdr:from>
    <xdr:ext cx="469744" cy="259045"/>
    <xdr:sp macro="" textlink="">
      <xdr:nvSpPr>
        <xdr:cNvPr id="398" name="商工費最小値テキスト"/>
        <xdr:cNvSpPr txBox="1"/>
      </xdr:nvSpPr>
      <xdr:spPr>
        <a:xfrm>
          <a:off x="10528300" y="134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78</xdr:row>
      <xdr:rowOff>47482</xdr:rowOff>
    </xdr:from>
    <xdr:to>
      <xdr:col>15</xdr:col>
      <xdr:colOff>269875</xdr:colOff>
      <xdr:row>78</xdr:row>
      <xdr:rowOff>47482</xdr:rowOff>
    </xdr:to>
    <xdr:cxnSp macro="">
      <xdr:nvCxnSpPr>
        <xdr:cNvPr id="399" name="直線コネクタ 398"/>
        <xdr:cNvCxnSpPr/>
      </xdr:nvCxnSpPr>
      <xdr:spPr>
        <a:xfrm>
          <a:off x="10388600" y="134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45412</xdr:rowOff>
    </xdr:from>
    <xdr:ext cx="534377" cy="259045"/>
    <xdr:sp macro="" textlink="">
      <xdr:nvSpPr>
        <xdr:cNvPr id="400" name="商工費最大値テキスト"/>
        <xdr:cNvSpPr txBox="1"/>
      </xdr:nvSpPr>
      <xdr:spPr>
        <a:xfrm>
          <a:off x="10528300" y="12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71</xdr:row>
      <xdr:rowOff>98735</xdr:rowOff>
    </xdr:from>
    <xdr:to>
      <xdr:col>15</xdr:col>
      <xdr:colOff>269875</xdr:colOff>
      <xdr:row>71</xdr:row>
      <xdr:rowOff>98735</xdr:rowOff>
    </xdr:to>
    <xdr:cxnSp macro="">
      <xdr:nvCxnSpPr>
        <xdr:cNvPr id="401" name="直線コネクタ 400"/>
        <xdr:cNvCxnSpPr/>
      </xdr:nvCxnSpPr>
      <xdr:spPr>
        <a:xfrm>
          <a:off x="10388600" y="122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74823</xdr:rowOff>
    </xdr:from>
    <xdr:to>
      <xdr:col>15</xdr:col>
      <xdr:colOff>180975</xdr:colOff>
      <xdr:row>76</xdr:row>
      <xdr:rowOff>84928</xdr:rowOff>
    </xdr:to>
    <xdr:cxnSp macro="">
      <xdr:nvCxnSpPr>
        <xdr:cNvPr id="402" name="直線コネクタ 401"/>
        <xdr:cNvCxnSpPr/>
      </xdr:nvCxnSpPr>
      <xdr:spPr>
        <a:xfrm flipV="1">
          <a:off x="9639300" y="13105023"/>
          <a:ext cx="8382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14657</xdr:rowOff>
    </xdr:from>
    <xdr:ext cx="469744" cy="259045"/>
    <xdr:sp macro="" textlink="">
      <xdr:nvSpPr>
        <xdr:cNvPr id="403" name="商工費平均値テキスト"/>
        <xdr:cNvSpPr txBox="1"/>
      </xdr:nvSpPr>
      <xdr:spPr>
        <a:xfrm>
          <a:off x="10528300" y="13216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36230</xdr:rowOff>
    </xdr:from>
    <xdr:to>
      <xdr:col>15</xdr:col>
      <xdr:colOff>231775</xdr:colOff>
      <xdr:row>77</xdr:row>
      <xdr:rowOff>137830</xdr:rowOff>
    </xdr:to>
    <xdr:sp macro="" textlink="">
      <xdr:nvSpPr>
        <xdr:cNvPr id="404" name="フローチャート : 判断 403"/>
        <xdr:cNvSpPr/>
      </xdr:nvSpPr>
      <xdr:spPr>
        <a:xfrm>
          <a:off x="104267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84928</xdr:rowOff>
    </xdr:from>
    <xdr:to>
      <xdr:col>14</xdr:col>
      <xdr:colOff>28575</xdr:colOff>
      <xdr:row>76</xdr:row>
      <xdr:rowOff>88447</xdr:rowOff>
    </xdr:to>
    <xdr:cxnSp macro="">
      <xdr:nvCxnSpPr>
        <xdr:cNvPr id="405" name="直線コネクタ 404"/>
        <xdr:cNvCxnSpPr/>
      </xdr:nvCxnSpPr>
      <xdr:spPr>
        <a:xfrm flipV="1">
          <a:off x="8750300" y="13115128"/>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49764</xdr:rowOff>
    </xdr:from>
    <xdr:to>
      <xdr:col>14</xdr:col>
      <xdr:colOff>79375</xdr:colOff>
      <xdr:row>77</xdr:row>
      <xdr:rowOff>151364</xdr:rowOff>
    </xdr:to>
    <xdr:sp macro="" textlink="">
      <xdr:nvSpPr>
        <xdr:cNvPr id="406" name="フローチャート : 判断 405"/>
        <xdr:cNvSpPr/>
      </xdr:nvSpPr>
      <xdr:spPr>
        <a:xfrm>
          <a:off x="9588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142491</xdr:rowOff>
    </xdr:from>
    <xdr:ext cx="469744" cy="259045"/>
    <xdr:sp macro="" textlink="">
      <xdr:nvSpPr>
        <xdr:cNvPr id="407" name="テキスト ボックス 406"/>
        <xdr:cNvSpPr txBox="1"/>
      </xdr:nvSpPr>
      <xdr:spPr>
        <a:xfrm>
          <a:off x="9404427"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88447</xdr:rowOff>
    </xdr:from>
    <xdr:to>
      <xdr:col>12</xdr:col>
      <xdr:colOff>511175</xdr:colOff>
      <xdr:row>76</xdr:row>
      <xdr:rowOff>92151</xdr:rowOff>
    </xdr:to>
    <xdr:cxnSp macro="">
      <xdr:nvCxnSpPr>
        <xdr:cNvPr id="408" name="直線コネクタ 407"/>
        <xdr:cNvCxnSpPr/>
      </xdr:nvCxnSpPr>
      <xdr:spPr>
        <a:xfrm flipV="1">
          <a:off x="7861300" y="13118647"/>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42357</xdr:rowOff>
    </xdr:from>
    <xdr:to>
      <xdr:col>12</xdr:col>
      <xdr:colOff>561975</xdr:colOff>
      <xdr:row>77</xdr:row>
      <xdr:rowOff>143957</xdr:rowOff>
    </xdr:to>
    <xdr:sp macro="" textlink="">
      <xdr:nvSpPr>
        <xdr:cNvPr id="409" name="フローチャート : 判断 408"/>
        <xdr:cNvSpPr/>
      </xdr:nvSpPr>
      <xdr:spPr>
        <a:xfrm>
          <a:off x="8699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135084</xdr:rowOff>
    </xdr:from>
    <xdr:ext cx="469744" cy="259045"/>
    <xdr:sp macro="" textlink="">
      <xdr:nvSpPr>
        <xdr:cNvPr id="410" name="テキスト ボックス 409"/>
        <xdr:cNvSpPr txBox="1"/>
      </xdr:nvSpPr>
      <xdr:spPr>
        <a:xfrm>
          <a:off x="8515427"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42453</xdr:rowOff>
    </xdr:from>
    <xdr:to>
      <xdr:col>11</xdr:col>
      <xdr:colOff>307975</xdr:colOff>
      <xdr:row>76</xdr:row>
      <xdr:rowOff>92151</xdr:rowOff>
    </xdr:to>
    <xdr:cxnSp macro="">
      <xdr:nvCxnSpPr>
        <xdr:cNvPr id="411" name="直線コネクタ 410"/>
        <xdr:cNvCxnSpPr/>
      </xdr:nvCxnSpPr>
      <xdr:spPr>
        <a:xfrm>
          <a:off x="6972300" y="13072653"/>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26904</xdr:rowOff>
    </xdr:from>
    <xdr:to>
      <xdr:col>11</xdr:col>
      <xdr:colOff>358775</xdr:colOff>
      <xdr:row>77</xdr:row>
      <xdr:rowOff>128504</xdr:rowOff>
    </xdr:to>
    <xdr:sp macro="" textlink="">
      <xdr:nvSpPr>
        <xdr:cNvPr id="412" name="フローチャート : 判断 411"/>
        <xdr:cNvSpPr/>
      </xdr:nvSpPr>
      <xdr:spPr>
        <a:xfrm>
          <a:off x="7810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119631</xdr:rowOff>
    </xdr:from>
    <xdr:ext cx="469744" cy="259045"/>
    <xdr:sp macro="" textlink="">
      <xdr:nvSpPr>
        <xdr:cNvPr id="413" name="テキスト ボックス 412"/>
        <xdr:cNvSpPr txBox="1"/>
      </xdr:nvSpPr>
      <xdr:spPr>
        <a:xfrm>
          <a:off x="7626427" y="133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149571</xdr:rowOff>
    </xdr:from>
    <xdr:to>
      <xdr:col>10</xdr:col>
      <xdr:colOff>155575</xdr:colOff>
      <xdr:row>77</xdr:row>
      <xdr:rowOff>79721</xdr:rowOff>
    </xdr:to>
    <xdr:sp macro="" textlink="">
      <xdr:nvSpPr>
        <xdr:cNvPr id="414" name="フローチャート : 判断 413"/>
        <xdr:cNvSpPr/>
      </xdr:nvSpPr>
      <xdr:spPr>
        <a:xfrm>
          <a:off x="6921500" y="1317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70848</xdr:rowOff>
    </xdr:from>
    <xdr:ext cx="469744" cy="259045"/>
    <xdr:sp macro="" textlink="">
      <xdr:nvSpPr>
        <xdr:cNvPr id="415" name="テキスト ボックス 414"/>
        <xdr:cNvSpPr txBox="1"/>
      </xdr:nvSpPr>
      <xdr:spPr>
        <a:xfrm>
          <a:off x="6737427" y="132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24023</xdr:rowOff>
    </xdr:from>
    <xdr:to>
      <xdr:col>15</xdr:col>
      <xdr:colOff>231775</xdr:colOff>
      <xdr:row>76</xdr:row>
      <xdr:rowOff>125623</xdr:rowOff>
    </xdr:to>
    <xdr:sp macro="" textlink="">
      <xdr:nvSpPr>
        <xdr:cNvPr id="421" name="円/楕円 420"/>
        <xdr:cNvSpPr/>
      </xdr:nvSpPr>
      <xdr:spPr>
        <a:xfrm>
          <a:off x="10426700" y="1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46900</xdr:rowOff>
    </xdr:from>
    <xdr:ext cx="469744" cy="259045"/>
    <xdr:sp macro="" textlink="">
      <xdr:nvSpPr>
        <xdr:cNvPr id="422" name="商工費該当値テキスト"/>
        <xdr:cNvSpPr txBox="1"/>
      </xdr:nvSpPr>
      <xdr:spPr>
        <a:xfrm>
          <a:off x="10528300" y="1290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34128</xdr:rowOff>
    </xdr:from>
    <xdr:to>
      <xdr:col>14</xdr:col>
      <xdr:colOff>79375</xdr:colOff>
      <xdr:row>76</xdr:row>
      <xdr:rowOff>135728</xdr:rowOff>
    </xdr:to>
    <xdr:sp macro="" textlink="">
      <xdr:nvSpPr>
        <xdr:cNvPr id="423" name="円/楕円 422"/>
        <xdr:cNvSpPr/>
      </xdr:nvSpPr>
      <xdr:spPr>
        <a:xfrm>
          <a:off x="9588500" y="130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152254</xdr:rowOff>
    </xdr:from>
    <xdr:ext cx="469744" cy="259045"/>
    <xdr:sp macro="" textlink="">
      <xdr:nvSpPr>
        <xdr:cNvPr id="424" name="テキスト ボックス 423"/>
        <xdr:cNvSpPr txBox="1"/>
      </xdr:nvSpPr>
      <xdr:spPr>
        <a:xfrm>
          <a:off x="9404427" y="128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37647</xdr:rowOff>
    </xdr:from>
    <xdr:to>
      <xdr:col>12</xdr:col>
      <xdr:colOff>561975</xdr:colOff>
      <xdr:row>76</xdr:row>
      <xdr:rowOff>139247</xdr:rowOff>
    </xdr:to>
    <xdr:sp macro="" textlink="">
      <xdr:nvSpPr>
        <xdr:cNvPr id="425" name="円/楕円 424"/>
        <xdr:cNvSpPr/>
      </xdr:nvSpPr>
      <xdr:spPr>
        <a:xfrm>
          <a:off x="8699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155775</xdr:rowOff>
    </xdr:from>
    <xdr:ext cx="469744" cy="259045"/>
    <xdr:sp macro="" textlink="">
      <xdr:nvSpPr>
        <xdr:cNvPr id="426" name="テキスト ボックス 425"/>
        <xdr:cNvSpPr txBox="1"/>
      </xdr:nvSpPr>
      <xdr:spPr>
        <a:xfrm>
          <a:off x="8515427" y="128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41351</xdr:rowOff>
    </xdr:from>
    <xdr:to>
      <xdr:col>11</xdr:col>
      <xdr:colOff>358775</xdr:colOff>
      <xdr:row>76</xdr:row>
      <xdr:rowOff>142951</xdr:rowOff>
    </xdr:to>
    <xdr:sp macro="" textlink="">
      <xdr:nvSpPr>
        <xdr:cNvPr id="427" name="円/楕円 426"/>
        <xdr:cNvSpPr/>
      </xdr:nvSpPr>
      <xdr:spPr>
        <a:xfrm>
          <a:off x="7810500" y="130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159478</xdr:rowOff>
    </xdr:from>
    <xdr:ext cx="469744" cy="259045"/>
    <xdr:sp macro="" textlink="">
      <xdr:nvSpPr>
        <xdr:cNvPr id="428" name="テキスト ボックス 427"/>
        <xdr:cNvSpPr txBox="1"/>
      </xdr:nvSpPr>
      <xdr:spPr>
        <a:xfrm>
          <a:off x="7626427" y="1284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163103</xdr:rowOff>
    </xdr:from>
    <xdr:to>
      <xdr:col>10</xdr:col>
      <xdr:colOff>155575</xdr:colOff>
      <xdr:row>76</xdr:row>
      <xdr:rowOff>93253</xdr:rowOff>
    </xdr:to>
    <xdr:sp macro="" textlink="">
      <xdr:nvSpPr>
        <xdr:cNvPr id="429" name="円/楕円 428"/>
        <xdr:cNvSpPr/>
      </xdr:nvSpPr>
      <xdr:spPr>
        <a:xfrm>
          <a:off x="6921500" y="1302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109780</xdr:rowOff>
    </xdr:from>
    <xdr:ext cx="469744" cy="259045"/>
    <xdr:sp macro="" textlink="">
      <xdr:nvSpPr>
        <xdr:cNvPr id="430" name="テキスト ボックス 429"/>
        <xdr:cNvSpPr txBox="1"/>
      </xdr:nvSpPr>
      <xdr:spPr>
        <a:xfrm>
          <a:off x="6737427" y="1279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56" name="直線コネクタ 455"/>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macro="" textlink="">
      <xdr:nvSpPr>
        <xdr:cNvPr id="457"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58" name="直線コネクタ 457"/>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macro="" textlink="">
      <xdr:nvSpPr>
        <xdr:cNvPr id="459"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60" name="直線コネクタ 459"/>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147168</xdr:rowOff>
    </xdr:from>
    <xdr:to>
      <xdr:col>15</xdr:col>
      <xdr:colOff>180975</xdr:colOff>
      <xdr:row>97</xdr:row>
      <xdr:rowOff>161189</xdr:rowOff>
    </xdr:to>
    <xdr:cxnSp macro="">
      <xdr:nvCxnSpPr>
        <xdr:cNvPr id="461" name="直線コネクタ 460"/>
        <xdr:cNvCxnSpPr/>
      </xdr:nvCxnSpPr>
      <xdr:spPr>
        <a:xfrm flipV="1">
          <a:off x="9639300" y="16777818"/>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21686</xdr:rowOff>
    </xdr:from>
    <xdr:ext cx="534377" cy="259045"/>
    <xdr:sp macro="" textlink="">
      <xdr:nvSpPr>
        <xdr:cNvPr id="462" name="土木費平均値テキスト"/>
        <xdr:cNvSpPr txBox="1"/>
      </xdr:nvSpPr>
      <xdr:spPr>
        <a:xfrm>
          <a:off x="10528300" y="164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macro="" textlink="">
      <xdr:nvSpPr>
        <xdr:cNvPr id="463" name="フローチャート : 判断 462"/>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71751</xdr:rowOff>
    </xdr:from>
    <xdr:to>
      <xdr:col>14</xdr:col>
      <xdr:colOff>28575</xdr:colOff>
      <xdr:row>97</xdr:row>
      <xdr:rowOff>161189</xdr:rowOff>
    </xdr:to>
    <xdr:cxnSp macro="">
      <xdr:nvCxnSpPr>
        <xdr:cNvPr id="464" name="直線コネクタ 463"/>
        <xdr:cNvCxnSpPr/>
      </xdr:nvCxnSpPr>
      <xdr:spPr>
        <a:xfrm>
          <a:off x="8750300" y="16702401"/>
          <a:ext cx="889000" cy="8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macro="" textlink="">
      <xdr:nvSpPr>
        <xdr:cNvPr id="465" name="フローチャート : 判断 464"/>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119136</xdr:rowOff>
    </xdr:from>
    <xdr:ext cx="534377" cy="259045"/>
    <xdr:sp macro="" textlink="">
      <xdr:nvSpPr>
        <xdr:cNvPr id="466" name="テキスト ボックス 465"/>
        <xdr:cNvSpPr txBox="1"/>
      </xdr:nvSpPr>
      <xdr:spPr>
        <a:xfrm>
          <a:off x="9372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71751</xdr:rowOff>
    </xdr:from>
    <xdr:to>
      <xdr:col>12</xdr:col>
      <xdr:colOff>511175</xdr:colOff>
      <xdr:row>98</xdr:row>
      <xdr:rowOff>28459</xdr:rowOff>
    </xdr:to>
    <xdr:cxnSp macro="">
      <xdr:nvCxnSpPr>
        <xdr:cNvPr id="467" name="直線コネクタ 466"/>
        <xdr:cNvCxnSpPr/>
      </xdr:nvCxnSpPr>
      <xdr:spPr>
        <a:xfrm flipV="1">
          <a:off x="7861300" y="16702401"/>
          <a:ext cx="889000" cy="12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macro="" textlink="">
      <xdr:nvSpPr>
        <xdr:cNvPr id="468" name="フローチャート : 判断 467"/>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136822</xdr:rowOff>
    </xdr:from>
    <xdr:ext cx="534377" cy="259045"/>
    <xdr:sp macro="" textlink="">
      <xdr:nvSpPr>
        <xdr:cNvPr id="469" name="テキスト ボックス 468"/>
        <xdr:cNvSpPr txBox="1"/>
      </xdr:nvSpPr>
      <xdr:spPr>
        <a:xfrm>
          <a:off x="8483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42785</xdr:rowOff>
    </xdr:from>
    <xdr:to>
      <xdr:col>11</xdr:col>
      <xdr:colOff>307975</xdr:colOff>
      <xdr:row>98</xdr:row>
      <xdr:rowOff>28459</xdr:rowOff>
    </xdr:to>
    <xdr:cxnSp macro="">
      <xdr:nvCxnSpPr>
        <xdr:cNvPr id="470" name="直線コネクタ 469"/>
        <xdr:cNvCxnSpPr/>
      </xdr:nvCxnSpPr>
      <xdr:spPr>
        <a:xfrm>
          <a:off x="6972300" y="16673435"/>
          <a:ext cx="889000" cy="1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macro="" textlink="">
      <xdr:nvSpPr>
        <xdr:cNvPr id="471" name="フローチャート : 判断 470"/>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159751</xdr:rowOff>
    </xdr:from>
    <xdr:ext cx="534377" cy="259045"/>
    <xdr:sp macro="" textlink="">
      <xdr:nvSpPr>
        <xdr:cNvPr id="472" name="テキスト ボックス 471"/>
        <xdr:cNvSpPr txBox="1"/>
      </xdr:nvSpPr>
      <xdr:spPr>
        <a:xfrm>
          <a:off x="7594111" y="164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macro="" textlink="">
      <xdr:nvSpPr>
        <xdr:cNvPr id="473" name="フローチャート : 判断 472"/>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130115</xdr:rowOff>
    </xdr:from>
    <xdr:ext cx="534377" cy="259045"/>
    <xdr:sp macro="" textlink="">
      <xdr:nvSpPr>
        <xdr:cNvPr id="474" name="テキスト ボックス 473"/>
        <xdr:cNvSpPr txBox="1"/>
      </xdr:nvSpPr>
      <xdr:spPr>
        <a:xfrm>
          <a:off x="6705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96368</xdr:rowOff>
    </xdr:from>
    <xdr:to>
      <xdr:col>15</xdr:col>
      <xdr:colOff>231775</xdr:colOff>
      <xdr:row>98</xdr:row>
      <xdr:rowOff>26518</xdr:rowOff>
    </xdr:to>
    <xdr:sp macro="" textlink="">
      <xdr:nvSpPr>
        <xdr:cNvPr id="480" name="円/楕円 479"/>
        <xdr:cNvSpPr/>
      </xdr:nvSpPr>
      <xdr:spPr>
        <a:xfrm>
          <a:off x="10426700" y="167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11295</xdr:rowOff>
    </xdr:from>
    <xdr:ext cx="534377" cy="259045"/>
    <xdr:sp macro="" textlink="">
      <xdr:nvSpPr>
        <xdr:cNvPr id="481" name="土木費該当値テキスト"/>
        <xdr:cNvSpPr txBox="1"/>
      </xdr:nvSpPr>
      <xdr:spPr>
        <a:xfrm>
          <a:off x="10528300" y="166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110389</xdr:rowOff>
    </xdr:from>
    <xdr:to>
      <xdr:col>14</xdr:col>
      <xdr:colOff>79375</xdr:colOff>
      <xdr:row>98</xdr:row>
      <xdr:rowOff>40539</xdr:rowOff>
    </xdr:to>
    <xdr:sp macro="" textlink="">
      <xdr:nvSpPr>
        <xdr:cNvPr id="482" name="円/楕円 481"/>
        <xdr:cNvSpPr/>
      </xdr:nvSpPr>
      <xdr:spPr>
        <a:xfrm>
          <a:off x="9588500" y="167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31666</xdr:rowOff>
    </xdr:from>
    <xdr:ext cx="534377" cy="259045"/>
    <xdr:sp macro="" textlink="">
      <xdr:nvSpPr>
        <xdr:cNvPr id="483" name="テキスト ボックス 482"/>
        <xdr:cNvSpPr txBox="1"/>
      </xdr:nvSpPr>
      <xdr:spPr>
        <a:xfrm>
          <a:off x="9372111" y="168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20951</xdr:rowOff>
    </xdr:from>
    <xdr:to>
      <xdr:col>12</xdr:col>
      <xdr:colOff>561975</xdr:colOff>
      <xdr:row>97</xdr:row>
      <xdr:rowOff>122551</xdr:rowOff>
    </xdr:to>
    <xdr:sp macro="" textlink="">
      <xdr:nvSpPr>
        <xdr:cNvPr id="484" name="円/楕円 483"/>
        <xdr:cNvSpPr/>
      </xdr:nvSpPr>
      <xdr:spPr>
        <a:xfrm>
          <a:off x="8699500" y="166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139078</xdr:rowOff>
    </xdr:from>
    <xdr:ext cx="534377" cy="259045"/>
    <xdr:sp macro="" textlink="">
      <xdr:nvSpPr>
        <xdr:cNvPr id="485" name="テキスト ボックス 484"/>
        <xdr:cNvSpPr txBox="1"/>
      </xdr:nvSpPr>
      <xdr:spPr>
        <a:xfrm>
          <a:off x="8483111" y="164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149109</xdr:rowOff>
    </xdr:from>
    <xdr:to>
      <xdr:col>11</xdr:col>
      <xdr:colOff>358775</xdr:colOff>
      <xdr:row>98</xdr:row>
      <xdr:rowOff>79259</xdr:rowOff>
    </xdr:to>
    <xdr:sp macro="" textlink="">
      <xdr:nvSpPr>
        <xdr:cNvPr id="486" name="円/楕円 485"/>
        <xdr:cNvSpPr/>
      </xdr:nvSpPr>
      <xdr:spPr>
        <a:xfrm>
          <a:off x="7810500" y="167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70386</xdr:rowOff>
    </xdr:from>
    <xdr:ext cx="534377" cy="259045"/>
    <xdr:sp macro="" textlink="">
      <xdr:nvSpPr>
        <xdr:cNvPr id="487" name="テキスト ボックス 486"/>
        <xdr:cNvSpPr txBox="1"/>
      </xdr:nvSpPr>
      <xdr:spPr>
        <a:xfrm>
          <a:off x="7594111" y="1687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163435</xdr:rowOff>
    </xdr:from>
    <xdr:to>
      <xdr:col>10</xdr:col>
      <xdr:colOff>155575</xdr:colOff>
      <xdr:row>97</xdr:row>
      <xdr:rowOff>93585</xdr:rowOff>
    </xdr:to>
    <xdr:sp macro="" textlink="">
      <xdr:nvSpPr>
        <xdr:cNvPr id="488" name="円/楕円 487"/>
        <xdr:cNvSpPr/>
      </xdr:nvSpPr>
      <xdr:spPr>
        <a:xfrm>
          <a:off x="6921500" y="166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110112</xdr:rowOff>
    </xdr:from>
    <xdr:ext cx="534377" cy="259045"/>
    <xdr:sp macro="" textlink="">
      <xdr:nvSpPr>
        <xdr:cNvPr id="489" name="テキスト ボックス 488"/>
        <xdr:cNvSpPr txBox="1"/>
      </xdr:nvSpPr>
      <xdr:spPr>
        <a:xfrm>
          <a:off x="6705111" y="163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3" name="テキスト ボックス 502"/>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505" name="テキスト ボックス 504"/>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507" name="テキスト ボックス 506"/>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5" name="直線コネクタ 514"/>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macro="" textlink="">
      <xdr:nvSpPr>
        <xdr:cNvPr id="516"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17" name="直線コネクタ 516"/>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macro="" textlink="">
      <xdr:nvSpPr>
        <xdr:cNvPr id="518"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19" name="直線コネクタ 518"/>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111942</xdr:rowOff>
    </xdr:from>
    <xdr:to>
      <xdr:col>23</xdr:col>
      <xdr:colOff>517525</xdr:colOff>
      <xdr:row>38</xdr:row>
      <xdr:rowOff>11575</xdr:rowOff>
    </xdr:to>
    <xdr:cxnSp macro="">
      <xdr:nvCxnSpPr>
        <xdr:cNvPr id="520" name="直線コネクタ 519"/>
        <xdr:cNvCxnSpPr/>
      </xdr:nvCxnSpPr>
      <xdr:spPr>
        <a:xfrm flipV="1">
          <a:off x="15481300" y="6455592"/>
          <a:ext cx="838200" cy="7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61666</xdr:rowOff>
    </xdr:from>
    <xdr:ext cx="469744" cy="259045"/>
    <xdr:sp macro="" textlink="">
      <xdr:nvSpPr>
        <xdr:cNvPr id="521" name="消防費平均値テキスト"/>
        <xdr:cNvSpPr txBox="1"/>
      </xdr:nvSpPr>
      <xdr:spPr>
        <a:xfrm>
          <a:off x="16370300" y="640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macro="" textlink="">
      <xdr:nvSpPr>
        <xdr:cNvPr id="522" name="フローチャート : 判断 521"/>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77325</xdr:rowOff>
    </xdr:from>
    <xdr:to>
      <xdr:col>22</xdr:col>
      <xdr:colOff>365125</xdr:colOff>
      <xdr:row>38</xdr:row>
      <xdr:rowOff>11575</xdr:rowOff>
    </xdr:to>
    <xdr:cxnSp macro="">
      <xdr:nvCxnSpPr>
        <xdr:cNvPr id="523" name="直線コネクタ 522"/>
        <xdr:cNvCxnSpPr/>
      </xdr:nvCxnSpPr>
      <xdr:spPr>
        <a:xfrm>
          <a:off x="14592300" y="6420975"/>
          <a:ext cx="889000" cy="10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macro="" textlink="">
      <xdr:nvSpPr>
        <xdr:cNvPr id="524" name="フローチャート : 判断 523"/>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123207</xdr:rowOff>
    </xdr:from>
    <xdr:ext cx="469744" cy="259045"/>
    <xdr:sp macro="" textlink="">
      <xdr:nvSpPr>
        <xdr:cNvPr id="525" name="テキスト ボックス 524"/>
        <xdr:cNvSpPr txBox="1"/>
      </xdr:nvSpPr>
      <xdr:spPr>
        <a:xfrm>
          <a:off x="15246427"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77325</xdr:rowOff>
    </xdr:from>
    <xdr:to>
      <xdr:col>21</xdr:col>
      <xdr:colOff>161925</xdr:colOff>
      <xdr:row>38</xdr:row>
      <xdr:rowOff>72427</xdr:rowOff>
    </xdr:to>
    <xdr:cxnSp macro="">
      <xdr:nvCxnSpPr>
        <xdr:cNvPr id="526" name="直線コネクタ 525"/>
        <xdr:cNvCxnSpPr/>
      </xdr:nvCxnSpPr>
      <xdr:spPr>
        <a:xfrm flipV="1">
          <a:off x="13703300" y="6420975"/>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macro="" textlink="">
      <xdr:nvSpPr>
        <xdr:cNvPr id="527" name="フローチャート : 判断 526"/>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44032</xdr:rowOff>
    </xdr:from>
    <xdr:ext cx="469744" cy="259045"/>
    <xdr:sp macro="" textlink="">
      <xdr:nvSpPr>
        <xdr:cNvPr id="528" name="テキスト ボックス 527"/>
        <xdr:cNvSpPr txBox="1"/>
      </xdr:nvSpPr>
      <xdr:spPr>
        <a:xfrm>
          <a:off x="14357427" y="655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36612</xdr:rowOff>
    </xdr:from>
    <xdr:to>
      <xdr:col>19</xdr:col>
      <xdr:colOff>644525</xdr:colOff>
      <xdr:row>38</xdr:row>
      <xdr:rowOff>72427</xdr:rowOff>
    </xdr:to>
    <xdr:cxnSp macro="">
      <xdr:nvCxnSpPr>
        <xdr:cNvPr id="529" name="直線コネクタ 528"/>
        <xdr:cNvCxnSpPr/>
      </xdr:nvCxnSpPr>
      <xdr:spPr>
        <a:xfrm>
          <a:off x="12814300" y="655171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macro="" textlink="">
      <xdr:nvSpPr>
        <xdr:cNvPr id="530" name="フローチャート : 判断 529"/>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64751</xdr:rowOff>
    </xdr:from>
    <xdr:ext cx="469744" cy="259045"/>
    <xdr:sp macro="" textlink="">
      <xdr:nvSpPr>
        <xdr:cNvPr id="531" name="テキスト ボックス 530"/>
        <xdr:cNvSpPr txBox="1"/>
      </xdr:nvSpPr>
      <xdr:spPr>
        <a:xfrm>
          <a:off x="13468427" y="62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2" name="フローチャート : 判断 531"/>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79664</xdr:rowOff>
    </xdr:from>
    <xdr:ext cx="469744" cy="259045"/>
    <xdr:sp macro="" textlink="">
      <xdr:nvSpPr>
        <xdr:cNvPr id="533" name="テキスト ボックス 532"/>
        <xdr:cNvSpPr txBox="1"/>
      </xdr:nvSpPr>
      <xdr:spPr>
        <a:xfrm>
          <a:off x="12579427" y="62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61142</xdr:rowOff>
    </xdr:from>
    <xdr:to>
      <xdr:col>23</xdr:col>
      <xdr:colOff>568325</xdr:colOff>
      <xdr:row>37</xdr:row>
      <xdr:rowOff>162742</xdr:rowOff>
    </xdr:to>
    <xdr:sp macro="" textlink="">
      <xdr:nvSpPr>
        <xdr:cNvPr id="539" name="円/楕円 538"/>
        <xdr:cNvSpPr/>
      </xdr:nvSpPr>
      <xdr:spPr>
        <a:xfrm>
          <a:off x="162687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84019</xdr:rowOff>
    </xdr:from>
    <xdr:ext cx="469744" cy="259045"/>
    <xdr:sp macro="" textlink="">
      <xdr:nvSpPr>
        <xdr:cNvPr id="540" name="消防費該当値テキスト"/>
        <xdr:cNvSpPr txBox="1"/>
      </xdr:nvSpPr>
      <xdr:spPr>
        <a:xfrm>
          <a:off x="16370300" y="62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132225</xdr:rowOff>
    </xdr:from>
    <xdr:to>
      <xdr:col>22</xdr:col>
      <xdr:colOff>415925</xdr:colOff>
      <xdr:row>38</xdr:row>
      <xdr:rowOff>62375</xdr:rowOff>
    </xdr:to>
    <xdr:sp macro="" textlink="">
      <xdr:nvSpPr>
        <xdr:cNvPr id="541" name="円/楕円 540"/>
        <xdr:cNvSpPr/>
      </xdr:nvSpPr>
      <xdr:spPr>
        <a:xfrm>
          <a:off x="15430500" y="6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53502</xdr:rowOff>
    </xdr:from>
    <xdr:ext cx="469744" cy="259045"/>
    <xdr:sp macro="" textlink="">
      <xdr:nvSpPr>
        <xdr:cNvPr id="542" name="テキスト ボックス 541"/>
        <xdr:cNvSpPr txBox="1"/>
      </xdr:nvSpPr>
      <xdr:spPr>
        <a:xfrm>
          <a:off x="15246427" y="65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26525</xdr:rowOff>
    </xdr:from>
    <xdr:to>
      <xdr:col>21</xdr:col>
      <xdr:colOff>212725</xdr:colOff>
      <xdr:row>37</xdr:row>
      <xdr:rowOff>128125</xdr:rowOff>
    </xdr:to>
    <xdr:sp macro="" textlink="">
      <xdr:nvSpPr>
        <xdr:cNvPr id="543" name="円/楕円 542"/>
        <xdr:cNvSpPr/>
      </xdr:nvSpPr>
      <xdr:spPr>
        <a:xfrm>
          <a:off x="14541500" y="63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144652</xdr:rowOff>
    </xdr:from>
    <xdr:ext cx="469744" cy="259045"/>
    <xdr:sp macro="" textlink="">
      <xdr:nvSpPr>
        <xdr:cNvPr id="544" name="テキスト ボックス 543"/>
        <xdr:cNvSpPr txBox="1"/>
      </xdr:nvSpPr>
      <xdr:spPr>
        <a:xfrm>
          <a:off x="14357427" y="614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21627</xdr:rowOff>
    </xdr:from>
    <xdr:to>
      <xdr:col>20</xdr:col>
      <xdr:colOff>9525</xdr:colOff>
      <xdr:row>38</xdr:row>
      <xdr:rowOff>123227</xdr:rowOff>
    </xdr:to>
    <xdr:sp macro="" textlink="">
      <xdr:nvSpPr>
        <xdr:cNvPr id="545" name="円/楕円 544"/>
        <xdr:cNvSpPr/>
      </xdr:nvSpPr>
      <xdr:spPr>
        <a:xfrm>
          <a:off x="13652500" y="6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114354</xdr:rowOff>
    </xdr:from>
    <xdr:ext cx="469744" cy="259045"/>
    <xdr:sp macro="" textlink="">
      <xdr:nvSpPr>
        <xdr:cNvPr id="546" name="テキスト ボックス 545"/>
        <xdr:cNvSpPr txBox="1"/>
      </xdr:nvSpPr>
      <xdr:spPr>
        <a:xfrm>
          <a:off x="13468427" y="66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157262</xdr:rowOff>
    </xdr:from>
    <xdr:to>
      <xdr:col>18</xdr:col>
      <xdr:colOff>492125</xdr:colOff>
      <xdr:row>38</xdr:row>
      <xdr:rowOff>87412</xdr:rowOff>
    </xdr:to>
    <xdr:sp macro="" textlink="">
      <xdr:nvSpPr>
        <xdr:cNvPr id="547" name="円/楕円 546"/>
        <xdr:cNvSpPr/>
      </xdr:nvSpPr>
      <xdr:spPr>
        <a:xfrm>
          <a:off x="12763500" y="65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78539</xdr:rowOff>
    </xdr:from>
    <xdr:ext cx="469744" cy="259045"/>
    <xdr:sp macro="" textlink="">
      <xdr:nvSpPr>
        <xdr:cNvPr id="548" name="テキスト ボックス 547"/>
        <xdr:cNvSpPr txBox="1"/>
      </xdr:nvSpPr>
      <xdr:spPr>
        <a:xfrm>
          <a:off x="12579427" y="659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107531</xdr:rowOff>
    </xdr:from>
    <xdr:to>
      <xdr:col>23</xdr:col>
      <xdr:colOff>516889</xdr:colOff>
      <xdr:row>59</xdr:row>
      <xdr:rowOff>21793</xdr:rowOff>
    </xdr:to>
    <xdr:cxnSp macro="">
      <xdr:nvCxnSpPr>
        <xdr:cNvPr id="573" name="直線コネクタ 572"/>
        <xdr:cNvCxnSpPr/>
      </xdr:nvCxnSpPr>
      <xdr:spPr>
        <a:xfrm flipV="1">
          <a:off x="16317595" y="8680031"/>
          <a:ext cx="1269" cy="14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25620</xdr:rowOff>
    </xdr:from>
    <xdr:ext cx="534377" cy="259045"/>
    <xdr:sp macro="" textlink="">
      <xdr:nvSpPr>
        <xdr:cNvPr id="574" name="教育費最小値テキスト"/>
        <xdr:cNvSpPr txBox="1"/>
      </xdr:nvSpPr>
      <xdr:spPr>
        <a:xfrm>
          <a:off x="16370300" y="101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59</xdr:row>
      <xdr:rowOff>21793</xdr:rowOff>
    </xdr:from>
    <xdr:to>
      <xdr:col>23</xdr:col>
      <xdr:colOff>606425</xdr:colOff>
      <xdr:row>59</xdr:row>
      <xdr:rowOff>21793</xdr:rowOff>
    </xdr:to>
    <xdr:cxnSp macro="">
      <xdr:nvCxnSpPr>
        <xdr:cNvPr id="575" name="直線コネクタ 574"/>
        <xdr:cNvCxnSpPr/>
      </xdr:nvCxnSpPr>
      <xdr:spPr>
        <a:xfrm>
          <a:off x="16230600" y="101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54208</xdr:rowOff>
    </xdr:from>
    <xdr:ext cx="599010" cy="259045"/>
    <xdr:sp macro="" textlink="">
      <xdr:nvSpPr>
        <xdr:cNvPr id="576" name="教育費最大値テキスト"/>
        <xdr:cNvSpPr txBox="1"/>
      </xdr:nvSpPr>
      <xdr:spPr>
        <a:xfrm>
          <a:off x="16370300" y="845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50</xdr:row>
      <xdr:rowOff>107531</xdr:rowOff>
    </xdr:from>
    <xdr:to>
      <xdr:col>23</xdr:col>
      <xdr:colOff>606425</xdr:colOff>
      <xdr:row>50</xdr:row>
      <xdr:rowOff>107531</xdr:rowOff>
    </xdr:to>
    <xdr:cxnSp macro="">
      <xdr:nvCxnSpPr>
        <xdr:cNvPr id="577" name="直線コネクタ 576"/>
        <xdr:cNvCxnSpPr/>
      </xdr:nvCxnSpPr>
      <xdr:spPr>
        <a:xfrm>
          <a:off x="16230600" y="868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69024</xdr:rowOff>
    </xdr:from>
    <xdr:to>
      <xdr:col>23</xdr:col>
      <xdr:colOff>517525</xdr:colOff>
      <xdr:row>57</xdr:row>
      <xdr:rowOff>136258</xdr:rowOff>
    </xdr:to>
    <xdr:cxnSp macro="">
      <xdr:nvCxnSpPr>
        <xdr:cNvPr id="578" name="直線コネクタ 577"/>
        <xdr:cNvCxnSpPr/>
      </xdr:nvCxnSpPr>
      <xdr:spPr>
        <a:xfrm>
          <a:off x="15481300" y="9841674"/>
          <a:ext cx="838200" cy="6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97629</xdr:rowOff>
    </xdr:from>
    <xdr:ext cx="534377" cy="259045"/>
    <xdr:sp macro="" textlink="">
      <xdr:nvSpPr>
        <xdr:cNvPr id="579" name="教育費平均値テキスト"/>
        <xdr:cNvSpPr txBox="1"/>
      </xdr:nvSpPr>
      <xdr:spPr>
        <a:xfrm>
          <a:off x="16370300" y="969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74752</xdr:rowOff>
    </xdr:from>
    <xdr:to>
      <xdr:col>23</xdr:col>
      <xdr:colOff>568325</xdr:colOff>
      <xdr:row>58</xdr:row>
      <xdr:rowOff>4902</xdr:rowOff>
    </xdr:to>
    <xdr:sp macro="" textlink="">
      <xdr:nvSpPr>
        <xdr:cNvPr id="580" name="フローチャート : 判断 579"/>
        <xdr:cNvSpPr/>
      </xdr:nvSpPr>
      <xdr:spPr>
        <a:xfrm>
          <a:off x="162687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69024</xdr:rowOff>
    </xdr:from>
    <xdr:to>
      <xdr:col>22</xdr:col>
      <xdr:colOff>365125</xdr:colOff>
      <xdr:row>58</xdr:row>
      <xdr:rowOff>78994</xdr:rowOff>
    </xdr:to>
    <xdr:cxnSp macro="">
      <xdr:nvCxnSpPr>
        <xdr:cNvPr id="581" name="直線コネクタ 580"/>
        <xdr:cNvCxnSpPr/>
      </xdr:nvCxnSpPr>
      <xdr:spPr>
        <a:xfrm flipV="1">
          <a:off x="14592300" y="9841674"/>
          <a:ext cx="889000" cy="1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74143</xdr:rowOff>
    </xdr:from>
    <xdr:to>
      <xdr:col>22</xdr:col>
      <xdr:colOff>415925</xdr:colOff>
      <xdr:row>58</xdr:row>
      <xdr:rowOff>4293</xdr:rowOff>
    </xdr:to>
    <xdr:sp macro="" textlink="">
      <xdr:nvSpPr>
        <xdr:cNvPr id="582" name="フローチャート : 判断 581"/>
        <xdr:cNvSpPr/>
      </xdr:nvSpPr>
      <xdr:spPr>
        <a:xfrm>
          <a:off x="15430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166870</xdr:rowOff>
    </xdr:from>
    <xdr:ext cx="534377" cy="259045"/>
    <xdr:sp macro="" textlink="">
      <xdr:nvSpPr>
        <xdr:cNvPr id="583" name="テキスト ボックス 582"/>
        <xdr:cNvSpPr txBox="1"/>
      </xdr:nvSpPr>
      <xdr:spPr>
        <a:xfrm>
          <a:off x="15214111" y="99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129654</xdr:rowOff>
    </xdr:from>
    <xdr:to>
      <xdr:col>21</xdr:col>
      <xdr:colOff>161925</xdr:colOff>
      <xdr:row>58</xdr:row>
      <xdr:rowOff>78994</xdr:rowOff>
    </xdr:to>
    <xdr:cxnSp macro="">
      <xdr:nvCxnSpPr>
        <xdr:cNvPr id="584" name="直線コネクタ 583"/>
        <xdr:cNvCxnSpPr/>
      </xdr:nvCxnSpPr>
      <xdr:spPr>
        <a:xfrm>
          <a:off x="13703300" y="9902304"/>
          <a:ext cx="889000" cy="1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127736</xdr:rowOff>
    </xdr:from>
    <xdr:to>
      <xdr:col>21</xdr:col>
      <xdr:colOff>212725</xdr:colOff>
      <xdr:row>58</xdr:row>
      <xdr:rowOff>57886</xdr:rowOff>
    </xdr:to>
    <xdr:sp macro="" textlink="">
      <xdr:nvSpPr>
        <xdr:cNvPr id="585" name="フローチャート : 判断 584"/>
        <xdr:cNvSpPr/>
      </xdr:nvSpPr>
      <xdr:spPr>
        <a:xfrm>
          <a:off x="14541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74413</xdr:rowOff>
    </xdr:from>
    <xdr:ext cx="534377" cy="259045"/>
    <xdr:sp macro="" textlink="">
      <xdr:nvSpPr>
        <xdr:cNvPr id="586" name="テキスト ボックス 585"/>
        <xdr:cNvSpPr txBox="1"/>
      </xdr:nvSpPr>
      <xdr:spPr>
        <a:xfrm>
          <a:off x="14325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123787</xdr:rowOff>
    </xdr:from>
    <xdr:to>
      <xdr:col>19</xdr:col>
      <xdr:colOff>644525</xdr:colOff>
      <xdr:row>57</xdr:row>
      <xdr:rowOff>129654</xdr:rowOff>
    </xdr:to>
    <xdr:cxnSp macro="">
      <xdr:nvCxnSpPr>
        <xdr:cNvPr id="587" name="直線コネクタ 586"/>
        <xdr:cNvCxnSpPr/>
      </xdr:nvCxnSpPr>
      <xdr:spPr>
        <a:xfrm>
          <a:off x="12814300" y="989643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145694</xdr:rowOff>
    </xdr:from>
    <xdr:to>
      <xdr:col>20</xdr:col>
      <xdr:colOff>9525</xdr:colOff>
      <xdr:row>58</xdr:row>
      <xdr:rowOff>75844</xdr:rowOff>
    </xdr:to>
    <xdr:sp macro="" textlink="">
      <xdr:nvSpPr>
        <xdr:cNvPr id="588" name="フローチャート : 判断 587"/>
        <xdr:cNvSpPr/>
      </xdr:nvSpPr>
      <xdr:spPr>
        <a:xfrm>
          <a:off x="13652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66971</xdr:rowOff>
    </xdr:from>
    <xdr:ext cx="534377" cy="259045"/>
    <xdr:sp macro="" textlink="">
      <xdr:nvSpPr>
        <xdr:cNvPr id="589" name="テキスト ボックス 588"/>
        <xdr:cNvSpPr txBox="1"/>
      </xdr:nvSpPr>
      <xdr:spPr>
        <a:xfrm>
          <a:off x="13436111" y="100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110947</xdr:rowOff>
    </xdr:from>
    <xdr:to>
      <xdr:col>18</xdr:col>
      <xdr:colOff>492125</xdr:colOff>
      <xdr:row>58</xdr:row>
      <xdr:rowOff>41097</xdr:rowOff>
    </xdr:to>
    <xdr:sp macro="" textlink="">
      <xdr:nvSpPr>
        <xdr:cNvPr id="590" name="フローチャート : 判断 589"/>
        <xdr:cNvSpPr/>
      </xdr:nvSpPr>
      <xdr:spPr>
        <a:xfrm>
          <a:off x="12763500" y="988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32224</xdr:rowOff>
    </xdr:from>
    <xdr:ext cx="534377" cy="259045"/>
    <xdr:sp macro="" textlink="">
      <xdr:nvSpPr>
        <xdr:cNvPr id="591" name="テキスト ボックス 590"/>
        <xdr:cNvSpPr txBox="1"/>
      </xdr:nvSpPr>
      <xdr:spPr>
        <a:xfrm>
          <a:off x="12547111" y="99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85458</xdr:rowOff>
    </xdr:from>
    <xdr:to>
      <xdr:col>23</xdr:col>
      <xdr:colOff>568325</xdr:colOff>
      <xdr:row>58</xdr:row>
      <xdr:rowOff>15608</xdr:rowOff>
    </xdr:to>
    <xdr:sp macro="" textlink="">
      <xdr:nvSpPr>
        <xdr:cNvPr id="597" name="円/楕円 596"/>
        <xdr:cNvSpPr/>
      </xdr:nvSpPr>
      <xdr:spPr>
        <a:xfrm>
          <a:off x="16268700" y="98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63885</xdr:rowOff>
    </xdr:from>
    <xdr:ext cx="534377" cy="259045"/>
    <xdr:sp macro="" textlink="">
      <xdr:nvSpPr>
        <xdr:cNvPr id="598" name="教育費該当値テキスト"/>
        <xdr:cNvSpPr txBox="1"/>
      </xdr:nvSpPr>
      <xdr:spPr>
        <a:xfrm>
          <a:off x="16370300" y="98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18224</xdr:rowOff>
    </xdr:from>
    <xdr:to>
      <xdr:col>22</xdr:col>
      <xdr:colOff>415925</xdr:colOff>
      <xdr:row>57</xdr:row>
      <xdr:rowOff>119824</xdr:rowOff>
    </xdr:to>
    <xdr:sp macro="" textlink="">
      <xdr:nvSpPr>
        <xdr:cNvPr id="599" name="円/楕円 598"/>
        <xdr:cNvSpPr/>
      </xdr:nvSpPr>
      <xdr:spPr>
        <a:xfrm>
          <a:off x="15430500" y="97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136351</xdr:rowOff>
    </xdr:from>
    <xdr:ext cx="534377" cy="259045"/>
    <xdr:sp macro="" textlink="">
      <xdr:nvSpPr>
        <xdr:cNvPr id="600" name="テキスト ボックス 599"/>
        <xdr:cNvSpPr txBox="1"/>
      </xdr:nvSpPr>
      <xdr:spPr>
        <a:xfrm>
          <a:off x="15214111" y="95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28194</xdr:rowOff>
    </xdr:from>
    <xdr:to>
      <xdr:col>21</xdr:col>
      <xdr:colOff>212725</xdr:colOff>
      <xdr:row>58</xdr:row>
      <xdr:rowOff>129794</xdr:rowOff>
    </xdr:to>
    <xdr:sp macro="" textlink="">
      <xdr:nvSpPr>
        <xdr:cNvPr id="601" name="円/楕円 600"/>
        <xdr:cNvSpPr/>
      </xdr:nvSpPr>
      <xdr:spPr>
        <a:xfrm>
          <a:off x="14541500" y="99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120921</xdr:rowOff>
    </xdr:from>
    <xdr:ext cx="534377" cy="259045"/>
    <xdr:sp macro="" textlink="">
      <xdr:nvSpPr>
        <xdr:cNvPr id="602" name="テキスト ボックス 601"/>
        <xdr:cNvSpPr txBox="1"/>
      </xdr:nvSpPr>
      <xdr:spPr>
        <a:xfrm>
          <a:off x="14325111" y="100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78854</xdr:rowOff>
    </xdr:from>
    <xdr:to>
      <xdr:col>20</xdr:col>
      <xdr:colOff>9525</xdr:colOff>
      <xdr:row>58</xdr:row>
      <xdr:rowOff>9004</xdr:rowOff>
    </xdr:to>
    <xdr:sp macro="" textlink="">
      <xdr:nvSpPr>
        <xdr:cNvPr id="603" name="円/楕円 602"/>
        <xdr:cNvSpPr/>
      </xdr:nvSpPr>
      <xdr:spPr>
        <a:xfrm>
          <a:off x="13652500" y="98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25531</xdr:rowOff>
    </xdr:from>
    <xdr:ext cx="534377" cy="259045"/>
    <xdr:sp macro="" textlink="">
      <xdr:nvSpPr>
        <xdr:cNvPr id="604" name="テキスト ボックス 603"/>
        <xdr:cNvSpPr txBox="1"/>
      </xdr:nvSpPr>
      <xdr:spPr>
        <a:xfrm>
          <a:off x="13436111" y="96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72987</xdr:rowOff>
    </xdr:from>
    <xdr:to>
      <xdr:col>18</xdr:col>
      <xdr:colOff>492125</xdr:colOff>
      <xdr:row>58</xdr:row>
      <xdr:rowOff>3137</xdr:rowOff>
    </xdr:to>
    <xdr:sp macro="" textlink="">
      <xdr:nvSpPr>
        <xdr:cNvPr id="605" name="円/楕円 604"/>
        <xdr:cNvSpPr/>
      </xdr:nvSpPr>
      <xdr:spPr>
        <a:xfrm>
          <a:off x="12763500" y="98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19664</xdr:rowOff>
    </xdr:from>
    <xdr:ext cx="534377" cy="259045"/>
    <xdr:sp macro="" textlink="">
      <xdr:nvSpPr>
        <xdr:cNvPr id="606" name="テキスト ボックス 605"/>
        <xdr:cNvSpPr txBox="1"/>
      </xdr:nvSpPr>
      <xdr:spPr>
        <a:xfrm>
          <a:off x="12547111" y="96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20" name="テキスト ボックス 619"/>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22" name="テキスト ボックス 621"/>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4" name="テキスト ボックス 623"/>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92727</xdr:rowOff>
    </xdr:from>
    <xdr:ext cx="377026" cy="259045"/>
    <xdr:sp macro="" textlink="">
      <xdr:nvSpPr>
        <xdr:cNvPr id="626" name="テキスト ボックス 625"/>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8" name="テキスト ボックス 627"/>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170180</xdr:rowOff>
    </xdr:from>
    <xdr:to>
      <xdr:col>23</xdr:col>
      <xdr:colOff>516889</xdr:colOff>
      <xdr:row>79</xdr:row>
      <xdr:rowOff>44450</xdr:rowOff>
    </xdr:to>
    <xdr:cxnSp macro="">
      <xdr:nvCxnSpPr>
        <xdr:cNvPr id="630" name="直線コネクタ 629"/>
        <xdr:cNvCxnSpPr/>
      </xdr:nvCxnSpPr>
      <xdr:spPr>
        <a:xfrm flipV="1">
          <a:off x="16317595" y="12686030"/>
          <a:ext cx="1269"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116857</xdr:rowOff>
    </xdr:from>
    <xdr:ext cx="378565" cy="259045"/>
    <xdr:sp macro="" textlink="">
      <xdr:nvSpPr>
        <xdr:cNvPr id="633" name="災害復旧費最大値テキスト"/>
        <xdr:cNvSpPr txBox="1"/>
      </xdr:nvSpPr>
      <xdr:spPr>
        <a:xfrm>
          <a:off x="16370300" y="12461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73</xdr:row>
      <xdr:rowOff>170180</xdr:rowOff>
    </xdr:from>
    <xdr:to>
      <xdr:col>23</xdr:col>
      <xdr:colOff>606425</xdr:colOff>
      <xdr:row>73</xdr:row>
      <xdr:rowOff>170180</xdr:rowOff>
    </xdr:to>
    <xdr:cxnSp macro="">
      <xdr:nvCxnSpPr>
        <xdr:cNvPr id="634" name="直線コネクタ 633"/>
        <xdr:cNvCxnSpPr/>
      </xdr:nvCxnSpPr>
      <xdr:spPr>
        <a:xfrm>
          <a:off x="16230600" y="1268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127016</xdr:rowOff>
    </xdr:from>
    <xdr:ext cx="313932" cy="259045"/>
    <xdr:sp macro="" textlink="">
      <xdr:nvSpPr>
        <xdr:cNvPr id="636" name="災害復旧費平均値テキスト"/>
        <xdr:cNvSpPr txBox="1"/>
      </xdr:nvSpPr>
      <xdr:spPr>
        <a:xfrm>
          <a:off x="16370300" y="133286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104139</xdr:rowOff>
    </xdr:from>
    <xdr:to>
      <xdr:col>23</xdr:col>
      <xdr:colOff>568325</xdr:colOff>
      <xdr:row>79</xdr:row>
      <xdr:rowOff>34289</xdr:rowOff>
    </xdr:to>
    <xdr:sp macro="" textlink="">
      <xdr:nvSpPr>
        <xdr:cNvPr id="637" name="フローチャート : 判断 636"/>
        <xdr:cNvSpPr/>
      </xdr:nvSpPr>
      <xdr:spPr>
        <a:xfrm>
          <a:off x="162687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111761</xdr:rowOff>
    </xdr:from>
    <xdr:to>
      <xdr:col>22</xdr:col>
      <xdr:colOff>415925</xdr:colOff>
      <xdr:row>79</xdr:row>
      <xdr:rowOff>41911</xdr:rowOff>
    </xdr:to>
    <xdr:sp macro="" textlink="">
      <xdr:nvSpPr>
        <xdr:cNvPr id="639" name="フローチャート : 判断 638"/>
        <xdr:cNvSpPr/>
      </xdr:nvSpPr>
      <xdr:spPr>
        <a:xfrm>
          <a:off x="15430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77</xdr:row>
      <xdr:rowOff>58438</xdr:rowOff>
    </xdr:from>
    <xdr:ext cx="313932" cy="259045"/>
    <xdr:sp macro="" textlink="">
      <xdr:nvSpPr>
        <xdr:cNvPr id="640" name="テキスト ボックス 639"/>
        <xdr:cNvSpPr txBox="1"/>
      </xdr:nvSpPr>
      <xdr:spPr>
        <a:xfrm>
          <a:off x="15324333" y="1326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124460</xdr:rowOff>
    </xdr:from>
    <xdr:to>
      <xdr:col>21</xdr:col>
      <xdr:colOff>161925</xdr:colOff>
      <xdr:row>79</xdr:row>
      <xdr:rowOff>44450</xdr:rowOff>
    </xdr:to>
    <xdr:cxnSp macro="">
      <xdr:nvCxnSpPr>
        <xdr:cNvPr id="641" name="直線コネクタ 640"/>
        <xdr:cNvCxnSpPr/>
      </xdr:nvCxnSpPr>
      <xdr:spPr>
        <a:xfrm>
          <a:off x="13703300" y="128117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157480</xdr:rowOff>
    </xdr:from>
    <xdr:to>
      <xdr:col>21</xdr:col>
      <xdr:colOff>212725</xdr:colOff>
      <xdr:row>77</xdr:row>
      <xdr:rowOff>87630</xdr:rowOff>
    </xdr:to>
    <xdr:sp macro="" textlink="">
      <xdr:nvSpPr>
        <xdr:cNvPr id="642" name="フローチャート : 判断 641"/>
        <xdr:cNvSpPr/>
      </xdr:nvSpPr>
      <xdr:spPr>
        <a:xfrm>
          <a:off x="14541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75</xdr:row>
      <xdr:rowOff>104157</xdr:rowOff>
    </xdr:from>
    <xdr:ext cx="313932" cy="259045"/>
    <xdr:sp macro="" textlink="">
      <xdr:nvSpPr>
        <xdr:cNvPr id="643" name="テキスト ボックス 642"/>
        <xdr:cNvSpPr txBox="1"/>
      </xdr:nvSpPr>
      <xdr:spPr>
        <a:xfrm>
          <a:off x="14435333" y="1296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21590</xdr:rowOff>
    </xdr:from>
    <xdr:to>
      <xdr:col>19</xdr:col>
      <xdr:colOff>644525</xdr:colOff>
      <xdr:row>74</xdr:row>
      <xdr:rowOff>124460</xdr:rowOff>
    </xdr:to>
    <xdr:cxnSp macro="">
      <xdr:nvCxnSpPr>
        <xdr:cNvPr id="644" name="直線コネクタ 643"/>
        <xdr:cNvCxnSpPr/>
      </xdr:nvCxnSpPr>
      <xdr:spPr>
        <a:xfrm>
          <a:off x="12814300" y="12023090"/>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130811</xdr:rowOff>
    </xdr:from>
    <xdr:to>
      <xdr:col>20</xdr:col>
      <xdr:colOff>9525</xdr:colOff>
      <xdr:row>77</xdr:row>
      <xdr:rowOff>60961</xdr:rowOff>
    </xdr:to>
    <xdr:sp macro="" textlink="">
      <xdr:nvSpPr>
        <xdr:cNvPr id="645" name="フローチャート : 判断 644"/>
        <xdr:cNvSpPr/>
      </xdr:nvSpPr>
      <xdr:spPr>
        <a:xfrm>
          <a:off x="13652500" y="131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52088</xdr:rowOff>
    </xdr:from>
    <xdr:ext cx="313932" cy="259045"/>
    <xdr:sp macro="" textlink="">
      <xdr:nvSpPr>
        <xdr:cNvPr id="646" name="テキスト ボックス 645"/>
        <xdr:cNvSpPr txBox="1"/>
      </xdr:nvSpPr>
      <xdr:spPr>
        <a:xfrm>
          <a:off x="13546333" y="13253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77470</xdr:rowOff>
    </xdr:from>
    <xdr:to>
      <xdr:col>18</xdr:col>
      <xdr:colOff>492125</xdr:colOff>
      <xdr:row>73</xdr:row>
      <xdr:rowOff>7620</xdr:rowOff>
    </xdr:to>
    <xdr:sp macro="" textlink="">
      <xdr:nvSpPr>
        <xdr:cNvPr id="647" name="フローチャート : 判断 646"/>
        <xdr:cNvSpPr/>
      </xdr:nvSpPr>
      <xdr:spPr>
        <a:xfrm>
          <a:off x="12763500" y="1242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72</xdr:row>
      <xdr:rowOff>170197</xdr:rowOff>
    </xdr:from>
    <xdr:ext cx="378565" cy="259045"/>
    <xdr:sp macro="" textlink="">
      <xdr:nvSpPr>
        <xdr:cNvPr id="648" name="テキスト ボックス 647"/>
        <xdr:cNvSpPr txBox="1"/>
      </xdr:nvSpPr>
      <xdr:spPr>
        <a:xfrm>
          <a:off x="12625017" y="12514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82567</xdr:rowOff>
    </xdr:from>
    <xdr:ext cx="249299" cy="259045"/>
    <xdr:sp macro="" textlink="">
      <xdr:nvSpPr>
        <xdr:cNvPr id="655" name="災害復旧費該当値テキスト"/>
        <xdr:cNvSpPr txBox="1"/>
      </xdr:nvSpPr>
      <xdr:spPr>
        <a:xfrm>
          <a:off x="16370300" y="1345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73660</xdr:rowOff>
    </xdr:from>
    <xdr:to>
      <xdr:col>20</xdr:col>
      <xdr:colOff>9525</xdr:colOff>
      <xdr:row>75</xdr:row>
      <xdr:rowOff>3810</xdr:rowOff>
    </xdr:to>
    <xdr:sp macro="" textlink="">
      <xdr:nvSpPr>
        <xdr:cNvPr id="660" name="円/楕円 659"/>
        <xdr:cNvSpPr/>
      </xdr:nvSpPr>
      <xdr:spPr>
        <a:xfrm>
          <a:off x="13652500" y="127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20337</xdr:rowOff>
    </xdr:from>
    <xdr:ext cx="378565" cy="259045"/>
    <xdr:sp macro="" textlink="">
      <xdr:nvSpPr>
        <xdr:cNvPr id="661" name="テキスト ボックス 660"/>
        <xdr:cNvSpPr txBox="1"/>
      </xdr:nvSpPr>
      <xdr:spPr>
        <a:xfrm>
          <a:off x="13514017" y="1253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142240</xdr:rowOff>
    </xdr:from>
    <xdr:to>
      <xdr:col>18</xdr:col>
      <xdr:colOff>492125</xdr:colOff>
      <xdr:row>70</xdr:row>
      <xdr:rowOff>72390</xdr:rowOff>
    </xdr:to>
    <xdr:sp macro="" textlink="">
      <xdr:nvSpPr>
        <xdr:cNvPr id="662" name="円/楕円 661"/>
        <xdr:cNvSpPr/>
      </xdr:nvSpPr>
      <xdr:spPr>
        <a:xfrm>
          <a:off x="12763500" y="119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88917</xdr:rowOff>
    </xdr:from>
    <xdr:ext cx="378565" cy="259045"/>
    <xdr:sp macro="" textlink="">
      <xdr:nvSpPr>
        <xdr:cNvPr id="663" name="テキスト ボックス 662"/>
        <xdr:cNvSpPr txBox="1"/>
      </xdr:nvSpPr>
      <xdr:spPr>
        <a:xfrm>
          <a:off x="12625017" y="1174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5" name="直線コネクタ 684"/>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macro="" textlink="">
      <xdr:nvSpPr>
        <xdr:cNvPr id="686"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7" name="直線コネクタ 686"/>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macro="" textlink="">
      <xdr:nvSpPr>
        <xdr:cNvPr id="688"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89" name="直線コネクタ 688"/>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156342</xdr:rowOff>
    </xdr:from>
    <xdr:to>
      <xdr:col>23</xdr:col>
      <xdr:colOff>517525</xdr:colOff>
      <xdr:row>95</xdr:row>
      <xdr:rowOff>138602</xdr:rowOff>
    </xdr:to>
    <xdr:cxnSp macro="">
      <xdr:nvCxnSpPr>
        <xdr:cNvPr id="690" name="直線コネクタ 689"/>
        <xdr:cNvCxnSpPr/>
      </xdr:nvCxnSpPr>
      <xdr:spPr>
        <a:xfrm flipV="1">
          <a:off x="15481300" y="16272642"/>
          <a:ext cx="838200" cy="1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143177</xdr:rowOff>
    </xdr:from>
    <xdr:ext cx="469744" cy="259045"/>
    <xdr:sp macro="" textlink="">
      <xdr:nvSpPr>
        <xdr:cNvPr id="691" name="公債費平均値テキスト"/>
        <xdr:cNvSpPr txBox="1"/>
      </xdr:nvSpPr>
      <xdr:spPr>
        <a:xfrm>
          <a:off x="16370300" y="164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macro="" textlink="">
      <xdr:nvSpPr>
        <xdr:cNvPr id="692" name="フローチャート : 判断 691"/>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102988</xdr:rowOff>
    </xdr:from>
    <xdr:to>
      <xdr:col>22</xdr:col>
      <xdr:colOff>365125</xdr:colOff>
      <xdr:row>95</xdr:row>
      <xdr:rowOff>138602</xdr:rowOff>
    </xdr:to>
    <xdr:cxnSp macro="">
      <xdr:nvCxnSpPr>
        <xdr:cNvPr id="693" name="直線コネクタ 692"/>
        <xdr:cNvCxnSpPr/>
      </xdr:nvCxnSpPr>
      <xdr:spPr>
        <a:xfrm>
          <a:off x="14592300" y="16390738"/>
          <a:ext cx="889000" cy="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macro="" textlink="">
      <xdr:nvSpPr>
        <xdr:cNvPr id="694" name="フローチャート : 判断 693"/>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31117</xdr:rowOff>
    </xdr:from>
    <xdr:ext cx="534377" cy="259045"/>
    <xdr:sp macro="" textlink="">
      <xdr:nvSpPr>
        <xdr:cNvPr id="695" name="テキスト ボックス 694"/>
        <xdr:cNvSpPr txBox="1"/>
      </xdr:nvSpPr>
      <xdr:spPr>
        <a:xfrm>
          <a:off x="15214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59004</xdr:rowOff>
    </xdr:from>
    <xdr:to>
      <xdr:col>21</xdr:col>
      <xdr:colOff>161925</xdr:colOff>
      <xdr:row>95</xdr:row>
      <xdr:rowOff>102988</xdr:rowOff>
    </xdr:to>
    <xdr:cxnSp macro="">
      <xdr:nvCxnSpPr>
        <xdr:cNvPr id="696" name="直線コネクタ 695"/>
        <xdr:cNvCxnSpPr/>
      </xdr:nvCxnSpPr>
      <xdr:spPr>
        <a:xfrm>
          <a:off x="13703300" y="16346754"/>
          <a:ext cx="889000" cy="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macro="" textlink="">
      <xdr:nvSpPr>
        <xdr:cNvPr id="697" name="フローチャート : 判断 696"/>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149348</xdr:rowOff>
    </xdr:from>
    <xdr:ext cx="534377" cy="259045"/>
    <xdr:sp macro="" textlink="">
      <xdr:nvSpPr>
        <xdr:cNvPr id="698" name="テキスト ボックス 697"/>
        <xdr:cNvSpPr txBox="1"/>
      </xdr:nvSpPr>
      <xdr:spPr>
        <a:xfrm>
          <a:off x="14325111" y="164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161508</xdr:rowOff>
    </xdr:from>
    <xdr:to>
      <xdr:col>19</xdr:col>
      <xdr:colOff>644525</xdr:colOff>
      <xdr:row>95</xdr:row>
      <xdr:rowOff>59004</xdr:rowOff>
    </xdr:to>
    <xdr:cxnSp macro="">
      <xdr:nvCxnSpPr>
        <xdr:cNvPr id="699" name="直線コネクタ 698"/>
        <xdr:cNvCxnSpPr/>
      </xdr:nvCxnSpPr>
      <xdr:spPr>
        <a:xfrm>
          <a:off x="12814300" y="16277808"/>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macro="" textlink="">
      <xdr:nvSpPr>
        <xdr:cNvPr id="700" name="フローチャート : 判断 699"/>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116775</xdr:rowOff>
    </xdr:from>
    <xdr:ext cx="534377" cy="259045"/>
    <xdr:sp macro="" textlink="">
      <xdr:nvSpPr>
        <xdr:cNvPr id="701" name="テキスト ボックス 700"/>
        <xdr:cNvSpPr txBox="1"/>
      </xdr:nvSpPr>
      <xdr:spPr>
        <a:xfrm>
          <a:off x="13436111" y="160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macro="" textlink="">
      <xdr:nvSpPr>
        <xdr:cNvPr id="702" name="フローチャート : 判断 701"/>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166930</xdr:rowOff>
    </xdr:from>
    <xdr:ext cx="534377" cy="259045"/>
    <xdr:sp macro="" textlink="">
      <xdr:nvSpPr>
        <xdr:cNvPr id="703" name="テキスト ボックス 702"/>
        <xdr:cNvSpPr txBox="1"/>
      </xdr:nvSpPr>
      <xdr:spPr>
        <a:xfrm>
          <a:off x="12547111" y="159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105542</xdr:rowOff>
    </xdr:from>
    <xdr:to>
      <xdr:col>23</xdr:col>
      <xdr:colOff>568325</xdr:colOff>
      <xdr:row>95</xdr:row>
      <xdr:rowOff>35692</xdr:rowOff>
    </xdr:to>
    <xdr:sp macro="" textlink="">
      <xdr:nvSpPr>
        <xdr:cNvPr id="709" name="円/楕円 708"/>
        <xdr:cNvSpPr/>
      </xdr:nvSpPr>
      <xdr:spPr>
        <a:xfrm>
          <a:off x="16268700" y="162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128419</xdr:rowOff>
    </xdr:from>
    <xdr:ext cx="534377" cy="259045"/>
    <xdr:sp macro="" textlink="">
      <xdr:nvSpPr>
        <xdr:cNvPr id="710" name="公債費該当値テキスト"/>
        <xdr:cNvSpPr txBox="1"/>
      </xdr:nvSpPr>
      <xdr:spPr>
        <a:xfrm>
          <a:off x="16370300" y="160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87802</xdr:rowOff>
    </xdr:from>
    <xdr:to>
      <xdr:col>22</xdr:col>
      <xdr:colOff>415925</xdr:colOff>
      <xdr:row>96</xdr:row>
      <xdr:rowOff>17952</xdr:rowOff>
    </xdr:to>
    <xdr:sp macro="" textlink="">
      <xdr:nvSpPr>
        <xdr:cNvPr id="711" name="円/楕円 710"/>
        <xdr:cNvSpPr/>
      </xdr:nvSpPr>
      <xdr:spPr>
        <a:xfrm>
          <a:off x="15430500" y="1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34479</xdr:rowOff>
    </xdr:from>
    <xdr:ext cx="534377" cy="259045"/>
    <xdr:sp macro="" textlink="">
      <xdr:nvSpPr>
        <xdr:cNvPr id="712" name="テキスト ボックス 711"/>
        <xdr:cNvSpPr txBox="1"/>
      </xdr:nvSpPr>
      <xdr:spPr>
        <a:xfrm>
          <a:off x="15214111" y="161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52188</xdr:rowOff>
    </xdr:from>
    <xdr:to>
      <xdr:col>21</xdr:col>
      <xdr:colOff>212725</xdr:colOff>
      <xdr:row>95</xdr:row>
      <xdr:rowOff>153788</xdr:rowOff>
    </xdr:to>
    <xdr:sp macro="" textlink="">
      <xdr:nvSpPr>
        <xdr:cNvPr id="713" name="円/楕円 712"/>
        <xdr:cNvSpPr/>
      </xdr:nvSpPr>
      <xdr:spPr>
        <a:xfrm>
          <a:off x="14541500" y="163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170315</xdr:rowOff>
    </xdr:from>
    <xdr:ext cx="534377" cy="259045"/>
    <xdr:sp macro="" textlink="">
      <xdr:nvSpPr>
        <xdr:cNvPr id="714" name="テキスト ボックス 713"/>
        <xdr:cNvSpPr txBox="1"/>
      </xdr:nvSpPr>
      <xdr:spPr>
        <a:xfrm>
          <a:off x="14325111" y="161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8204</xdr:rowOff>
    </xdr:from>
    <xdr:to>
      <xdr:col>20</xdr:col>
      <xdr:colOff>9525</xdr:colOff>
      <xdr:row>95</xdr:row>
      <xdr:rowOff>109804</xdr:rowOff>
    </xdr:to>
    <xdr:sp macro="" textlink="">
      <xdr:nvSpPr>
        <xdr:cNvPr id="715" name="円/楕円 714"/>
        <xdr:cNvSpPr/>
      </xdr:nvSpPr>
      <xdr:spPr>
        <a:xfrm>
          <a:off x="13652500" y="162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100931</xdr:rowOff>
    </xdr:from>
    <xdr:ext cx="534377" cy="259045"/>
    <xdr:sp macro="" textlink="">
      <xdr:nvSpPr>
        <xdr:cNvPr id="716" name="テキスト ボックス 715"/>
        <xdr:cNvSpPr txBox="1"/>
      </xdr:nvSpPr>
      <xdr:spPr>
        <a:xfrm>
          <a:off x="13436111" y="163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110708</xdr:rowOff>
    </xdr:from>
    <xdr:to>
      <xdr:col>18</xdr:col>
      <xdr:colOff>492125</xdr:colOff>
      <xdr:row>95</xdr:row>
      <xdr:rowOff>40858</xdr:rowOff>
    </xdr:to>
    <xdr:sp macro="" textlink="">
      <xdr:nvSpPr>
        <xdr:cNvPr id="717" name="円/楕円 716"/>
        <xdr:cNvSpPr/>
      </xdr:nvSpPr>
      <xdr:spPr>
        <a:xfrm>
          <a:off x="12763500" y="162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31985</xdr:rowOff>
    </xdr:from>
    <xdr:ext cx="534377" cy="259045"/>
    <xdr:sp macro="" textlink="">
      <xdr:nvSpPr>
        <xdr:cNvPr id="718" name="テキスト ボックス 717"/>
        <xdr:cNvSpPr txBox="1"/>
      </xdr:nvSpPr>
      <xdr:spPr>
        <a:xfrm>
          <a:off x="12547111" y="163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42" name="直線コネクタ 741"/>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macro="" textlink="">
      <xdr:nvSpPr>
        <xdr:cNvPr id="745"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6" name="直線コネクタ 745"/>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145415</xdr:rowOff>
    </xdr:from>
    <xdr:to>
      <xdr:col>32</xdr:col>
      <xdr:colOff>187325</xdr:colOff>
      <xdr:row>39</xdr:row>
      <xdr:rowOff>44450</xdr:rowOff>
    </xdr:to>
    <xdr:cxnSp macro="">
      <xdr:nvCxnSpPr>
        <xdr:cNvPr id="747" name="直線コネクタ 746"/>
        <xdr:cNvCxnSpPr/>
      </xdr:nvCxnSpPr>
      <xdr:spPr>
        <a:xfrm flipV="1">
          <a:off x="21323300" y="6489065"/>
          <a:ext cx="8382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73042</xdr:rowOff>
    </xdr:from>
    <xdr:ext cx="313932" cy="259045"/>
    <xdr:sp macro="" textlink="">
      <xdr:nvSpPr>
        <xdr:cNvPr id="748" name="諸支出金平均値テキスト"/>
        <xdr:cNvSpPr txBox="1"/>
      </xdr:nvSpPr>
      <xdr:spPr>
        <a:xfrm>
          <a:off x="22212300" y="6588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49" name="フローチャート : 判断 748"/>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macro="" textlink="">
      <xdr:nvSpPr>
        <xdr:cNvPr id="751" name="フローチャート : 判断 750"/>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macro="" textlink="">
      <xdr:nvSpPr>
        <xdr:cNvPr id="752" name="テキスト ボックス 751"/>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macro="" textlink="">
      <xdr:nvSpPr>
        <xdr:cNvPr id="754" name="フローチャート : 判断 753"/>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macro="" textlink="">
      <xdr:nvSpPr>
        <xdr:cNvPr id="755" name="テキスト ボックス 754"/>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57" name="フローチャート : 判断 756"/>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macro="" textlink="">
      <xdr:nvSpPr>
        <xdr:cNvPr id="758" name="テキスト ボックス 757"/>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macro="" textlink="">
      <xdr:nvSpPr>
        <xdr:cNvPr id="759" name="フローチャート : 判断 758"/>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macro="" textlink="">
      <xdr:nvSpPr>
        <xdr:cNvPr id="760" name="テキスト ボックス 759"/>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94615</xdr:rowOff>
    </xdr:from>
    <xdr:to>
      <xdr:col>32</xdr:col>
      <xdr:colOff>238125</xdr:colOff>
      <xdr:row>38</xdr:row>
      <xdr:rowOff>24765</xdr:rowOff>
    </xdr:to>
    <xdr:sp macro="" textlink="">
      <xdr:nvSpPr>
        <xdr:cNvPr id="766" name="円/楕円 765"/>
        <xdr:cNvSpPr/>
      </xdr:nvSpPr>
      <xdr:spPr>
        <a:xfrm>
          <a:off x="221107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117492</xdr:rowOff>
    </xdr:from>
    <xdr:ext cx="378565" cy="259045"/>
    <xdr:sp macro="" textlink="">
      <xdr:nvSpPr>
        <xdr:cNvPr id="767" name="諸支出金該当値テキスト"/>
        <xdr:cNvSpPr txBox="1"/>
      </xdr:nvSpPr>
      <xdr:spPr>
        <a:xfrm>
          <a:off x="22212300"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住民一人当たりの歳出決算総額は、</a:t>
          </a:r>
          <a:r>
            <a:rPr kumimoji="1" lang="en-US" altLang="ja-JP" sz="1300">
              <a:solidFill>
                <a:schemeClr val="dk1"/>
              </a:solidFill>
              <a:effectLst/>
              <a:latin typeface="+mn-ea"/>
              <a:ea typeface="+mn-ea"/>
              <a:cs typeface="+mn-cs"/>
            </a:rPr>
            <a:t>426,655</a:t>
          </a:r>
          <a:r>
            <a:rPr kumimoji="1" lang="ja-JP" altLang="ja-JP" sz="1300">
              <a:solidFill>
                <a:schemeClr val="dk1"/>
              </a:solidFill>
              <a:effectLst/>
              <a:latin typeface="+mn-ea"/>
              <a:ea typeface="+mn-ea"/>
              <a:cs typeface="+mn-cs"/>
            </a:rPr>
            <a:t>円となっている。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このうち、</a:t>
          </a:r>
          <a:r>
            <a:rPr lang="ja-JP" altLang="en-US" sz="1300" b="0" i="0" u="none" strike="noStrike" baseline="0" smtClean="0">
              <a:solidFill>
                <a:schemeClr val="dk1"/>
              </a:solidFill>
              <a:latin typeface="+mn-ea"/>
              <a:ea typeface="+mn-ea"/>
              <a:cs typeface="+mn-cs"/>
            </a:rPr>
            <a:t>民生費は、</a:t>
          </a:r>
          <a:r>
            <a:rPr kumimoji="1" lang="ja-JP" altLang="ja-JP" sz="1300">
              <a:solidFill>
                <a:schemeClr val="dk1"/>
              </a:solidFill>
              <a:effectLst/>
              <a:latin typeface="+mn-lt"/>
              <a:ea typeface="+mn-ea"/>
              <a:cs typeface="+mn-cs"/>
            </a:rPr>
            <a:t>増加傾向にあり、</a:t>
          </a:r>
          <a:r>
            <a:rPr lang="ja-JP" altLang="en-US" sz="1300" b="0" i="0" u="none" strike="noStrike" baseline="0" smtClean="0">
              <a:solidFill>
                <a:schemeClr val="dk1"/>
              </a:solidFill>
              <a:latin typeface="+mn-ea"/>
              <a:ea typeface="+mn-ea"/>
              <a:cs typeface="+mn-cs"/>
            </a:rPr>
            <a:t>住民一人当たり</a:t>
          </a:r>
          <a:r>
            <a:rPr lang="en-US" altLang="ja-JP" sz="1300" b="0" i="0" u="none" strike="noStrike" baseline="0" smtClean="0">
              <a:solidFill>
                <a:schemeClr val="dk1"/>
              </a:solidFill>
              <a:latin typeface="+mn-ea"/>
              <a:ea typeface="+mn-ea"/>
              <a:cs typeface="+mn-cs"/>
            </a:rPr>
            <a:t>234,574</a:t>
          </a:r>
          <a:r>
            <a:rPr lang="ja-JP" altLang="en-US" sz="1300" b="0" i="0" u="none" strike="noStrike" baseline="0" smtClean="0">
              <a:solidFill>
                <a:schemeClr val="dk1"/>
              </a:solidFill>
              <a:latin typeface="+mn-ea"/>
              <a:ea typeface="+mn-ea"/>
              <a:cs typeface="+mn-cs"/>
            </a:rPr>
            <a:t>円となっており、児童福祉行政に要する経費である児童福祉費の増が主な要因となっている。</a:t>
          </a:r>
          <a:endParaRPr lang="en-US" altLang="ja-JP" sz="1300" b="0" i="0" u="none" strike="noStrike" baseline="0" smtClean="0">
            <a:solidFill>
              <a:schemeClr val="dk1"/>
            </a:solidFill>
            <a:latin typeface="+mn-ea"/>
            <a:ea typeface="+mn-ea"/>
            <a:cs typeface="+mn-cs"/>
          </a:endParaRPr>
        </a:p>
        <a:p>
          <a:r>
            <a:rPr kumimoji="1" lang="ja-JP" altLang="ja-JP" sz="1300">
              <a:solidFill>
                <a:schemeClr val="dk1"/>
              </a:solidFill>
              <a:effectLst/>
              <a:latin typeface="+mn-ea"/>
              <a:ea typeface="+mn-ea"/>
              <a:cs typeface="+mn-cs"/>
            </a:rPr>
            <a:t>　</a:t>
          </a:r>
          <a:r>
            <a:rPr lang="ja-JP" altLang="en-US" sz="1300" b="0" i="0" u="none" strike="noStrike" baseline="0" smtClean="0">
              <a:solidFill>
                <a:schemeClr val="dk1"/>
              </a:solidFill>
              <a:latin typeface="+mn-ea"/>
              <a:ea typeface="+mn-ea"/>
              <a:cs typeface="+mn-cs"/>
            </a:rPr>
            <a:t>これは、待機児童の解消を図るため、保育定員の拡大を図るなど、保育施設の整備に重点的に取り組んできたことなどによるものである。</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実質収支比率は、適切な財源確保と歳出の精査により、前年度と比べ</a:t>
          </a:r>
          <a:r>
            <a:rPr lang="en-US" altLang="ja-JP" sz="1300" b="0" i="0" baseline="0">
              <a:solidFill>
                <a:schemeClr val="dk1"/>
              </a:solidFill>
              <a:effectLst/>
              <a:latin typeface="+mn-ea"/>
              <a:ea typeface="+mn-ea"/>
              <a:cs typeface="+mn-cs"/>
            </a:rPr>
            <a:t>2.32</a:t>
          </a:r>
          <a:r>
            <a:rPr lang="ja-JP" altLang="ja-JP" sz="1300" b="0" i="0" baseline="0">
              <a:solidFill>
                <a:schemeClr val="dk1"/>
              </a:solidFill>
              <a:effectLst/>
              <a:latin typeface="+mn-ea"/>
              <a:ea typeface="+mn-ea"/>
              <a:cs typeface="+mn-cs"/>
            </a:rPr>
            <a:t>ポイント上昇している。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また、財政調整基金の残高の標準財政規模比は、標準財政規模、財政調整基金の残高ともに増加したことにより、前年度と比べ同水準となっている。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今後とも、</a:t>
          </a:r>
          <a:r>
            <a:rPr lang="ja-JP" altLang="en-US" sz="1300" b="0" i="0" baseline="0">
              <a:solidFill>
                <a:schemeClr val="dk1"/>
              </a:solidFill>
              <a:effectLst/>
              <a:latin typeface="+mn-ea"/>
              <a:ea typeface="+mn-ea"/>
              <a:cs typeface="+mn-cs"/>
            </a:rPr>
            <a:t>健全</a:t>
          </a:r>
          <a:r>
            <a:rPr lang="ja-JP" altLang="ja-JP" sz="1300" b="0" i="0" baseline="0">
              <a:solidFill>
                <a:schemeClr val="dk1"/>
              </a:solidFill>
              <a:effectLst/>
              <a:latin typeface="+mn-ea"/>
              <a:ea typeface="+mn-ea"/>
              <a:cs typeface="+mn-cs"/>
            </a:rPr>
            <a:t>な財政運営に努めていく。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19</a:t>
          </a:r>
          <a:r>
            <a:rPr lang="ja-JP" altLang="ja-JP" sz="1300" b="0" i="0" baseline="0">
              <a:solidFill>
                <a:schemeClr val="dk1"/>
              </a:solidFill>
              <a:effectLst/>
              <a:latin typeface="+mn-ea"/>
              <a:ea typeface="+mn-ea"/>
              <a:cs typeface="+mn-cs"/>
            </a:rPr>
            <a:t>年度決算から算定を開始して以来、連結実質赤字は生じていない。なお、黒字額の構成比については、一般会計の黒字額がその大宗を占めている。</a:t>
          </a:r>
          <a:endParaRPr lang="ja-JP" altLang="ja-JP" sz="13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元利償還金については、起債の償還が順調に進んだことにより、一貫して減少している。</a:t>
          </a:r>
          <a:endParaRPr lang="ja-JP" altLang="ja-JP" sz="1300">
            <a:effectLst/>
          </a:endParaRPr>
        </a:p>
        <a:p>
          <a:r>
            <a:rPr kumimoji="1" lang="ja-JP" altLang="ja-JP" sz="1300">
              <a:solidFill>
                <a:schemeClr val="dk1"/>
              </a:solidFill>
              <a:effectLst/>
              <a:latin typeface="+mn-lt"/>
              <a:ea typeface="+mn-ea"/>
              <a:cs typeface="+mn-cs"/>
            </a:rPr>
            <a:t>　債務負担行為に基づく支出額については、新規施設の建設に伴い増加した。</a:t>
          </a:r>
          <a:endParaRPr lang="ja-JP" altLang="ja-JP" sz="1300">
            <a:effectLst/>
          </a:endParaRPr>
        </a:p>
        <a:p>
          <a:r>
            <a:rPr kumimoji="1" lang="ja-JP" altLang="ja-JP" sz="1300">
              <a:solidFill>
                <a:schemeClr val="dk1"/>
              </a:solidFill>
              <a:effectLst/>
              <a:latin typeface="+mn-lt"/>
              <a:ea typeface="+mn-ea"/>
              <a:cs typeface="+mn-cs"/>
            </a:rPr>
            <a:t>　今後も公共施設の整備等による起債の活用が見込まれる。将来の財政負担も考慮しながら、引き続き公債費の適正管理に努めていく。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19</a:t>
          </a:r>
          <a:r>
            <a:rPr lang="ja-JP" altLang="ja-JP" sz="1300" b="0" i="0" baseline="0">
              <a:solidFill>
                <a:schemeClr val="dk1"/>
              </a:solidFill>
              <a:effectLst/>
              <a:latin typeface="+mn-ea"/>
              <a:ea typeface="+mn-ea"/>
              <a:cs typeface="+mn-cs"/>
            </a:rPr>
            <a:t>年度決算から算定を開始して以来、充当可能財源等が将来負担額を上回っており、実質的な将来負担額は生じていない。</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なお、基準財政需要額算入見込額などの減少があったものの、地方債の現在高の減少などにより、将来負担額</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減少している。</a:t>
          </a:r>
          <a:endParaRPr lang="ja-JP" altLang="ja-JP" sz="13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211,271
194,386
10.16
94,864,677
90,139,795
4,650,572
58,856,565
19,307,947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211,271
194,386
10.16
94,864,677
90,139,795
4,650,572
58,856,565
19,307,947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東京都荒川区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211,271
194,386
10.16
94,864,677
90,139,795
4,650,572
58,856,565
19,307,947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7770;&#31639;/&#24179;&#25104;27&#24180;&#24230;&#12288;&#27770;&#31639;&#32113;&#35336;/30_&#36001;&#25919;&#29366;&#27841;&#12398;&#38283;&#31034;&#65288;&#36001;&#25919;&#29366;&#27841;&#36039;&#26009;&#38598;&#65289;/&#65298;&#22238;&#30446;&#65288;290324&#20381;&#38972;&#12354;&#12426;&#65289;/04_&#32080;&#21512;&#21069;&#12481;&#12455;&#12483;&#12463;/18&#12304;&#36001;&#25919;&#29366;&#27841;&#36039;&#26009;&#38598;&#12305;_131181_&#33618;&#24029;&#2130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2.7</v>
          </cell>
          <cell r="L75">
            <v>0.8</v>
          </cell>
          <cell r="M75">
            <v>0.1</v>
          </cell>
          <cell r="N75">
            <v>-0.1</v>
          </cell>
          <cell r="O75">
            <v>-0.1</v>
          </cell>
        </row>
        <row r="77">
          <cell r="G77" t="str">
            <v>類似団体内平均値</v>
          </cell>
          <cell r="K77">
            <v>0</v>
          </cell>
          <cell r="L77">
            <v>0</v>
          </cell>
          <cell r="M77">
            <v>0</v>
          </cell>
          <cell r="N77">
            <v>0</v>
          </cell>
          <cell r="O77">
            <v>0</v>
          </cell>
        </row>
        <row r="79">
          <cell r="K79">
            <v>0</v>
          </cell>
          <cell r="L79">
            <v>-0.7</v>
          </cell>
          <cell r="M79">
            <v>-1.3</v>
          </cell>
          <cell r="N79">
            <v>-1.8</v>
          </cell>
          <cell r="O79">
            <v>-2.2999999999999998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94864677</v>
      </c>
      <c r="BO4" s="349"/>
      <c r="BP4" s="349"/>
      <c r="BQ4" s="349"/>
      <c r="BR4" s="349"/>
      <c r="BS4" s="349"/>
      <c r="BT4" s="349"/>
      <c r="BU4" s="350"/>
      <c r="BV4" s="348">
        <v>90632356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90139795</v>
      </c>
      <c r="BO5" s="386"/>
      <c r="BP5" s="386"/>
      <c r="BQ5" s="386"/>
      <c r="BR5" s="386"/>
      <c r="BS5" s="386"/>
      <c r="BT5" s="386"/>
      <c r="BU5" s="387"/>
      <c r="BV5" s="385">
        <v>87393152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81.8</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4724882</v>
      </c>
      <c r="BO6" s="386"/>
      <c r="BP6" s="386"/>
      <c r="BQ6" s="386"/>
      <c r="BR6" s="386"/>
      <c r="BS6" s="386"/>
      <c r="BT6" s="386"/>
      <c r="BU6" s="387"/>
      <c r="BV6" s="385">
        <v>3239204</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81.8</v>
      </c>
      <c r="CU6" s="423"/>
      <c r="CV6" s="423"/>
      <c r="CW6" s="423"/>
      <c r="CX6" s="423"/>
      <c r="CY6" s="423"/>
      <c r="CZ6" s="423"/>
      <c r="DA6" s="424"/>
      <c r="DB6" s="422">
        <v>85.5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86</v>
      </c>
      <c r="AV7" s="418"/>
      <c r="AW7" s="418"/>
      <c r="AX7" s="418"/>
      <c r="AY7" s="419" t="s">
        <v>90</v>
      </c>
      <c r="AZ7" s="420"/>
      <c r="BA7" s="420"/>
      <c r="BB7" s="420"/>
      <c r="BC7" s="420"/>
      <c r="BD7" s="420"/>
      <c r="BE7" s="420"/>
      <c r="BF7" s="420"/>
      <c r="BG7" s="420"/>
      <c r="BH7" s="420"/>
      <c r="BI7" s="420"/>
      <c r="BJ7" s="420"/>
      <c r="BK7" s="420"/>
      <c r="BL7" s="420"/>
      <c r="BM7" s="421"/>
      <c r="BN7" s="385">
        <v>74310</v>
      </c>
      <c r="BO7" s="386"/>
      <c r="BP7" s="386"/>
      <c r="BQ7" s="386"/>
      <c r="BR7" s="386"/>
      <c r="BS7" s="386"/>
      <c r="BT7" s="386"/>
      <c r="BU7" s="387"/>
      <c r="BV7" s="385">
        <v>209247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58856565</v>
      </c>
      <c r="CU7" s="386"/>
      <c r="CV7" s="386"/>
      <c r="CW7" s="386"/>
      <c r="CX7" s="386"/>
      <c r="CY7" s="386"/>
      <c r="CZ7" s="386"/>
      <c r="DA7" s="387"/>
      <c r="DB7" s="385">
        <v>54262044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78</v>
      </c>
      <c r="AV8" s="418"/>
      <c r="AW8" s="418"/>
      <c r="AX8" s="418"/>
      <c r="AY8" s="419" t="s">
        <v>93</v>
      </c>
      <c r="AZ8" s="420"/>
      <c r="BA8" s="420"/>
      <c r="BB8" s="420"/>
      <c r="BC8" s="420"/>
      <c r="BD8" s="420"/>
      <c r="BE8" s="420"/>
      <c r="BF8" s="420"/>
      <c r="BG8" s="420"/>
      <c r="BH8" s="420"/>
      <c r="BI8" s="420"/>
      <c r="BJ8" s="420"/>
      <c r="BK8" s="420"/>
      <c r="BL8" s="420"/>
      <c r="BM8" s="421"/>
      <c r="BN8" s="385">
        <v>4650572</v>
      </c>
      <c r="BO8" s="386"/>
      <c r="BP8" s="386"/>
      <c r="BQ8" s="386"/>
      <c r="BR8" s="386"/>
      <c r="BS8" s="386"/>
      <c r="BT8" s="386"/>
      <c r="BU8" s="387"/>
      <c r="BV8" s="385">
        <v>3029957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212264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1620615</v>
      </c>
      <c r="BO9" s="386"/>
      <c r="BP9" s="386"/>
      <c r="BQ9" s="386"/>
      <c r="BR9" s="386"/>
      <c r="BS9" s="386"/>
      <c r="BT9" s="386"/>
      <c r="BU9" s="387"/>
      <c r="BV9" s="385">
        <v>663591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4.7</v>
      </c>
      <c r="CU9" s="383"/>
      <c r="CV9" s="383"/>
      <c r="CW9" s="383"/>
      <c r="CX9" s="383"/>
      <c r="CY9" s="383"/>
      <c r="CZ9" s="383"/>
      <c r="DA9" s="384"/>
      <c r="DB9" s="382">
        <v>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203296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1183133</v>
      </c>
      <c r="BO10" s="386"/>
      <c r="BP10" s="386"/>
      <c r="BQ10" s="386"/>
      <c r="BR10" s="386"/>
      <c r="BS10" s="386"/>
      <c r="BT10" s="386"/>
      <c r="BU10" s="387"/>
      <c r="BV10" s="385">
        <v>1181928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211271</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194386</v>
      </c>
      <c r="S13" s="467"/>
      <c r="T13" s="467"/>
      <c r="U13" s="467"/>
      <c r="V13" s="468"/>
      <c r="W13" s="401" t="s">
        <v>121</v>
      </c>
      <c r="X13" s="402"/>
      <c r="Y13" s="402"/>
      <c r="Z13" s="402"/>
      <c r="AA13" s="402"/>
      <c r="AB13" s="392"/>
      <c r="AC13" s="436">
        <v>60</v>
      </c>
      <c r="AD13" s="437"/>
      <c r="AE13" s="437"/>
      <c r="AF13" s="437"/>
      <c r="AG13" s="476"/>
      <c r="AH13" s="436">
        <v>42</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2803748</v>
      </c>
      <c r="BO13" s="386"/>
      <c r="BP13" s="386"/>
      <c r="BQ13" s="386"/>
      <c r="BR13" s="386"/>
      <c r="BS13" s="386"/>
      <c r="BT13" s="386"/>
      <c r="BU13" s="387"/>
      <c r="BV13" s="385">
        <v>1845519</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-0.1</v>
      </c>
      <c r="CU13" s="383"/>
      <c r="CV13" s="383"/>
      <c r="CW13" s="383"/>
      <c r="CX13" s="383"/>
      <c r="CY13" s="383"/>
      <c r="CZ13" s="383"/>
      <c r="DA13" s="384"/>
      <c r="DB13" s="382">
        <v>-0.1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209087</v>
      </c>
      <c r="S14" s="467"/>
      <c r="T14" s="467"/>
      <c r="U14" s="467"/>
      <c r="V14" s="468"/>
      <c r="W14" s="375"/>
      <c r="X14" s="376"/>
      <c r="Y14" s="376"/>
      <c r="Z14" s="376"/>
      <c r="AA14" s="376"/>
      <c r="AB14" s="365"/>
      <c r="AC14" s="469">
        <v>0.1</v>
      </c>
      <c r="AD14" s="470"/>
      <c r="AE14" s="470"/>
      <c r="AF14" s="470"/>
      <c r="AG14" s="471"/>
      <c r="AH14" s="469">
        <v>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192899</v>
      </c>
      <c r="S15" s="467"/>
      <c r="T15" s="467"/>
      <c r="U15" s="467"/>
      <c r="V15" s="468"/>
      <c r="W15" s="401" t="s">
        <v>128</v>
      </c>
      <c r="X15" s="402"/>
      <c r="Y15" s="402"/>
      <c r="Z15" s="402"/>
      <c r="AA15" s="402"/>
      <c r="AB15" s="392"/>
      <c r="AC15" s="436">
        <v>16757</v>
      </c>
      <c r="AD15" s="437"/>
      <c r="AE15" s="437"/>
      <c r="AF15" s="437"/>
      <c r="AG15" s="476"/>
      <c r="AH15" s="436">
        <v>20673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19048507</v>
      </c>
      <c r="BO15" s="349"/>
      <c r="BP15" s="349"/>
      <c r="BQ15" s="349"/>
      <c r="BR15" s="349"/>
      <c r="BS15" s="349"/>
      <c r="BT15" s="349"/>
      <c r="BU15" s="350"/>
      <c r="BV15" s="348">
        <v>16655422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20.399999999999999</v>
      </c>
      <c r="AD16" s="470"/>
      <c r="AE16" s="470"/>
      <c r="AF16" s="470"/>
      <c r="AG16" s="471"/>
      <c r="AH16" s="469">
        <v>22.6</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56462231</v>
      </c>
      <c r="BO16" s="386"/>
      <c r="BP16" s="386"/>
      <c r="BQ16" s="386"/>
      <c r="BR16" s="386"/>
      <c r="BS16" s="386"/>
      <c r="BT16" s="386"/>
      <c r="BU16" s="387"/>
      <c r="BV16" s="385">
        <v>51806629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65174</v>
      </c>
      <c r="AD17" s="437"/>
      <c r="AE17" s="437"/>
      <c r="AF17" s="437"/>
      <c r="AG17" s="476"/>
      <c r="AH17" s="436">
        <v>66506</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58856565</v>
      </c>
      <c r="BO17" s="386"/>
      <c r="BP17" s="386"/>
      <c r="BQ17" s="386"/>
      <c r="BR17" s="386"/>
      <c r="BS17" s="386"/>
      <c r="BT17" s="386"/>
      <c r="BU17" s="387"/>
      <c r="BV17" s="385">
        <v>54262044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10.16</v>
      </c>
      <c r="M18" s="498"/>
      <c r="N18" s="498"/>
      <c r="O18" s="498"/>
      <c r="P18" s="498"/>
      <c r="Q18" s="498"/>
      <c r="R18" s="499"/>
      <c r="S18" s="499"/>
      <c r="T18" s="499"/>
      <c r="U18" s="499"/>
      <c r="V18" s="500"/>
      <c r="W18" s="403"/>
      <c r="X18" s="404"/>
      <c r="Y18" s="404"/>
      <c r="Z18" s="404"/>
      <c r="AA18" s="404"/>
      <c r="AB18" s="395"/>
      <c r="AC18" s="501">
        <v>79.5</v>
      </c>
      <c r="AD18" s="502"/>
      <c r="AE18" s="502"/>
      <c r="AF18" s="502"/>
      <c r="AG18" s="503"/>
      <c r="AH18" s="501">
        <v>72.8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49428056</v>
      </c>
      <c r="BO18" s="386"/>
      <c r="BP18" s="386"/>
      <c r="BQ18" s="386"/>
      <c r="BR18" s="386"/>
      <c r="BS18" s="386"/>
      <c r="BT18" s="386"/>
      <c r="BU18" s="387"/>
      <c r="BV18" s="385">
        <v>47716335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20892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66223548</v>
      </c>
      <c r="BO19" s="386"/>
      <c r="BP19" s="386"/>
      <c r="BQ19" s="386"/>
      <c r="BR19" s="386"/>
      <c r="BS19" s="386"/>
      <c r="BT19" s="386"/>
      <c r="BU19" s="387"/>
      <c r="BV19" s="385">
        <v>61012222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103101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19307947</v>
      </c>
      <c r="BO23" s="386"/>
      <c r="BP23" s="386"/>
      <c r="BQ23" s="386"/>
      <c r="BR23" s="386"/>
      <c r="BS23" s="386"/>
      <c r="BT23" s="386"/>
      <c r="BU23" s="387"/>
      <c r="BV23" s="385">
        <v>20305905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11470</v>
      </c>
      <c r="R24" s="437"/>
      <c r="S24" s="437"/>
      <c r="T24" s="437"/>
      <c r="U24" s="437"/>
      <c r="V24" s="476"/>
      <c r="W24" s="531"/>
      <c r="X24" s="519"/>
      <c r="Y24" s="520"/>
      <c r="Z24" s="435" t="s">
        <v>152</v>
      </c>
      <c r="AA24" s="415"/>
      <c r="AB24" s="415"/>
      <c r="AC24" s="415"/>
      <c r="AD24" s="415"/>
      <c r="AE24" s="415"/>
      <c r="AF24" s="415"/>
      <c r="AG24" s="416"/>
      <c r="AH24" s="436">
        <v>1491</v>
      </c>
      <c r="AI24" s="437"/>
      <c r="AJ24" s="437"/>
      <c r="AK24" s="437"/>
      <c r="AL24" s="476"/>
      <c r="AM24" s="436">
        <v>4474491</v>
      </c>
      <c r="AN24" s="437"/>
      <c r="AO24" s="437"/>
      <c r="AP24" s="437"/>
      <c r="AQ24" s="437"/>
      <c r="AR24" s="476"/>
      <c r="AS24" s="436">
        <v>3001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14285046</v>
      </c>
      <c r="BO24" s="386"/>
      <c r="BP24" s="386"/>
      <c r="BQ24" s="386"/>
      <c r="BR24" s="386"/>
      <c r="BS24" s="386"/>
      <c r="BT24" s="386"/>
      <c r="BU24" s="387"/>
      <c r="BV24" s="385">
        <v>15016049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9200</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17061815</v>
      </c>
      <c r="BO25" s="349"/>
      <c r="BP25" s="349"/>
      <c r="BQ25" s="349"/>
      <c r="BR25" s="349"/>
      <c r="BS25" s="349"/>
      <c r="BT25" s="349"/>
      <c r="BU25" s="350"/>
      <c r="BV25" s="348">
        <v>21365577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7870</v>
      </c>
      <c r="R26" s="437"/>
      <c r="S26" s="437"/>
      <c r="T26" s="437"/>
      <c r="U26" s="437"/>
      <c r="V26" s="476"/>
      <c r="W26" s="531"/>
      <c r="X26" s="519"/>
      <c r="Y26" s="520"/>
      <c r="Z26" s="435" t="s">
        <v>158</v>
      </c>
      <c r="AA26" s="541"/>
      <c r="AB26" s="541"/>
      <c r="AC26" s="541"/>
      <c r="AD26" s="541"/>
      <c r="AE26" s="541"/>
      <c r="AF26" s="541"/>
      <c r="AG26" s="542"/>
      <c r="AH26" s="436">
        <v>135</v>
      </c>
      <c r="AI26" s="437"/>
      <c r="AJ26" s="437"/>
      <c r="AK26" s="437"/>
      <c r="AL26" s="476"/>
      <c r="AM26" s="436">
        <v>407430</v>
      </c>
      <c r="AN26" s="437"/>
      <c r="AO26" s="437"/>
      <c r="AP26" s="437"/>
      <c r="AQ26" s="437"/>
      <c r="AR26" s="476"/>
      <c r="AS26" s="436">
        <v>3018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35000</v>
      </c>
      <c r="BO26" s="386"/>
      <c r="BP26" s="386"/>
      <c r="BQ26" s="386"/>
      <c r="BR26" s="386"/>
      <c r="BS26" s="386"/>
      <c r="BT26" s="386"/>
      <c r="BU26" s="387"/>
      <c r="BV26" s="385">
        <v>30000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9200</v>
      </c>
      <c r="R27" s="437"/>
      <c r="S27" s="437"/>
      <c r="T27" s="437"/>
      <c r="U27" s="437"/>
      <c r="V27" s="476"/>
      <c r="W27" s="531"/>
      <c r="X27" s="519"/>
      <c r="Y27" s="520"/>
      <c r="Z27" s="435" t="s">
        <v>161</v>
      </c>
      <c r="AA27" s="415"/>
      <c r="AB27" s="415"/>
      <c r="AC27" s="415"/>
      <c r="AD27" s="415"/>
      <c r="AE27" s="415"/>
      <c r="AF27" s="415"/>
      <c r="AG27" s="416"/>
      <c r="AH27" s="436">
        <v>38</v>
      </c>
      <c r="AI27" s="437"/>
      <c r="AJ27" s="437"/>
      <c r="AK27" s="437"/>
      <c r="AL27" s="476"/>
      <c r="AM27" s="436">
        <v>121346</v>
      </c>
      <c r="AN27" s="437"/>
      <c r="AO27" s="437"/>
      <c r="AP27" s="437"/>
      <c r="AQ27" s="437"/>
      <c r="AR27" s="476"/>
      <c r="AS27" s="436">
        <v>3193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118</v>
      </c>
      <c r="BO27" s="555"/>
      <c r="BP27" s="555"/>
      <c r="BQ27" s="555"/>
      <c r="BR27" s="555"/>
      <c r="BS27" s="555"/>
      <c r="BT27" s="555"/>
      <c r="BU27" s="556"/>
      <c r="BV27" s="554" t="s">
        <v>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7870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15505575</v>
      </c>
      <c r="BO28" s="349"/>
      <c r="BP28" s="349"/>
      <c r="BQ28" s="349"/>
      <c r="BR28" s="349"/>
      <c r="BS28" s="349"/>
      <c r="BT28" s="349"/>
      <c r="BU28" s="350"/>
      <c r="BV28" s="348">
        <v>14322442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30</v>
      </c>
      <c r="M29" s="437"/>
      <c r="N29" s="437"/>
      <c r="O29" s="437"/>
      <c r="P29" s="476"/>
      <c r="Q29" s="436">
        <v>6040</v>
      </c>
      <c r="R29" s="437"/>
      <c r="S29" s="437"/>
      <c r="T29" s="437"/>
      <c r="U29" s="437"/>
      <c r="V29" s="476"/>
      <c r="W29" s="532"/>
      <c r="X29" s="533"/>
      <c r="Y29" s="534"/>
      <c r="Z29" s="435" t="s">
        <v>168</v>
      </c>
      <c r="AA29" s="415"/>
      <c r="AB29" s="415"/>
      <c r="AC29" s="415"/>
      <c r="AD29" s="415"/>
      <c r="AE29" s="415"/>
      <c r="AF29" s="415"/>
      <c r="AG29" s="416"/>
      <c r="AH29" s="436">
        <v>1529</v>
      </c>
      <c r="AI29" s="437"/>
      <c r="AJ29" s="437"/>
      <c r="AK29" s="437"/>
      <c r="AL29" s="476"/>
      <c r="AM29" s="436">
        <v>4595837</v>
      </c>
      <c r="AN29" s="437"/>
      <c r="AO29" s="437"/>
      <c r="AP29" s="437"/>
      <c r="AQ29" s="437"/>
      <c r="AR29" s="476"/>
      <c r="AS29" s="436">
        <v>3006</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2054716</v>
      </c>
      <c r="BO29" s="386"/>
      <c r="BP29" s="386"/>
      <c r="BQ29" s="386"/>
      <c r="BR29" s="386"/>
      <c r="BS29" s="386"/>
      <c r="BT29" s="386"/>
      <c r="BU29" s="387"/>
      <c r="BV29" s="385">
        <v>2050293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9405581</v>
      </c>
      <c r="BO30" s="555"/>
      <c r="BP30" s="555"/>
      <c r="BQ30" s="555"/>
      <c r="BR30" s="555"/>
      <c r="BS30" s="555"/>
      <c r="BT30" s="555"/>
      <c r="BU30" s="556"/>
      <c r="BV30" s="554">
        <v>8657380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特別区人事・厚生事務組合</v>
      </c>
      <c r="BZ34" s="567"/>
      <c r="CA34" s="567"/>
      <c r="CB34" s="567"/>
      <c r="CC34" s="567"/>
      <c r="CD34" s="567"/>
      <c r="CE34" s="567"/>
      <c r="CF34" s="567"/>
      <c r="CG34" s="567"/>
      <c r="CH34" s="567"/>
      <c r="CI34" s="567"/>
      <c r="CJ34" s="567"/>
      <c r="CK34" s="567"/>
      <c r="CL34" s="567"/>
      <c r="CM34" s="567"/>
      <c r="CN34" s="165"/>
      <c r="CO34" s="566">
        <f>IF(CQ34="","",MAX(C34:D43,U34:V43,AM34:AN43,BE34:BF43,BW34:BX43)+1)</f>
        <v>10</v>
      </c>
      <c r="CP34" s="566"/>
      <c r="CQ34" s="567" t="str">
        <f>IF('各会計、関係団体の財政状況及び健全化判断比率'!BS7="","",'各会計、関係団体の財政状況及び健全化判断比率'!BS7)</f>
        <v>荒川区自治総合研究所</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特別区競馬組合</v>
      </c>
      <c r="BZ35" s="567"/>
      <c r="CA35" s="567"/>
      <c r="CB35" s="567"/>
      <c r="CC35" s="567"/>
      <c r="CD35" s="567"/>
      <c r="CE35" s="567"/>
      <c r="CF35" s="567"/>
      <c r="CG35" s="567"/>
      <c r="CH35" s="567"/>
      <c r="CI35" s="567"/>
      <c r="CJ35" s="567"/>
      <c r="CK35" s="567"/>
      <c r="CL35" s="567"/>
      <c r="CM35" s="567"/>
      <c r="CN35" s="165"/>
      <c r="CO35" s="566">
        <f t="shared" ref="CO35:CO43" si="3">IF(CQ35="","",CO34+1)</f>
        <v>11</v>
      </c>
      <c r="CP35" s="566"/>
      <c r="CQ35" s="567" t="str">
        <f>IF('各会計、関係団体の財政状況及び健全化判断比率'!BS8="","",'各会計、関係団体の財政状況及び健全化判断比率'!BS8)</f>
        <v>荒川区土地開発公社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東京二十三区清掃一部事務組合</v>
      </c>
      <c r="BZ36" s="567"/>
      <c r="CA36" s="567"/>
      <c r="CB36" s="567"/>
      <c r="CC36" s="567"/>
      <c r="CD36" s="567"/>
      <c r="CE36" s="567"/>
      <c r="CF36" s="567"/>
      <c r="CG36" s="567"/>
      <c r="CH36" s="567"/>
      <c r="CI36" s="567"/>
      <c r="CJ36" s="567"/>
      <c r="CK36" s="567"/>
      <c r="CL36" s="567"/>
      <c r="CM36" s="567"/>
      <c r="CN36" s="165"/>
      <c r="CO36" s="566">
        <f t="shared" si="3"/>
        <v>12</v>
      </c>
      <c r="CP36" s="566"/>
      <c r="CQ36" s="567" t="str">
        <f>IF('各会計、関係団体の財政状況及び健全化判断比率'!BS9="","",'各会計、関係団体の財政状況及び健全化判断比率'!BS9)</f>
        <v>日暮里駅整備</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東京都後期高齢者医療広域連合（一般会計）</v>
      </c>
      <c r="BZ37" s="567"/>
      <c r="CA37" s="567"/>
      <c r="CB37" s="567"/>
      <c r="CC37" s="567"/>
      <c r="CD37" s="567"/>
      <c r="CE37" s="567"/>
      <c r="CF37" s="567"/>
      <c r="CG37" s="567"/>
      <c r="CH37" s="567"/>
      <c r="CI37" s="567"/>
      <c r="CJ37" s="567"/>
      <c r="CK37" s="567"/>
      <c r="CL37" s="567"/>
      <c r="CM37" s="567"/>
      <c r="CN37" s="165"/>
      <c r="CO37" s="566">
        <f t="shared" si="3"/>
        <v>13</v>
      </c>
      <c r="CP37" s="566"/>
      <c r="CQ37" s="567" t="str">
        <f>IF('各会計、関係団体の財政状況及び健全化判断比率'!BS10="","",'各会計、関係団体の財政状況及び健全化判断比率'!BS10)</f>
        <v>荒川区芸術文化振興財団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東京都後期高齢者医療広域連合（後期高齢者医療特別会計）</v>
      </c>
      <c r="BZ38" s="567"/>
      <c r="CA38" s="567"/>
      <c r="CB38" s="567"/>
      <c r="CC38" s="567"/>
      <c r="CD38" s="567"/>
      <c r="CE38" s="567"/>
      <c r="CF38" s="567"/>
      <c r="CG38" s="567"/>
      <c r="CH38" s="567"/>
      <c r="CI38" s="567"/>
      <c r="CJ38" s="567"/>
      <c r="CK38" s="567"/>
      <c r="CL38" s="567"/>
      <c r="CM38" s="567"/>
      <c r="CN38" s="165"/>
      <c r="CO38" s="566">
        <f t="shared" si="3"/>
        <v>14</v>
      </c>
      <c r="CP38" s="566"/>
      <c r="CQ38" s="567" t="str">
        <f>IF('各会計、関係団体の財政状況及び健全化判断比率'!BS11="","",'各会計、関係団体の財政状況及び健全化判断比率'!BS11)</f>
        <v>東京城北勤労者サービスセンター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16107268</v>
      </c>
      <c r="S5" s="583"/>
      <c r="T5" s="583"/>
      <c r="U5" s="583"/>
      <c r="V5" s="583"/>
      <c r="W5" s="583"/>
      <c r="X5" s="583"/>
      <c r="Y5" s="584"/>
      <c r="Z5" s="585">
        <v>17</v>
      </c>
      <c r="AA5" s="585"/>
      <c r="AB5" s="585"/>
      <c r="AC5" s="585"/>
      <c r="AD5" s="586">
        <v>16107268</v>
      </c>
      <c r="AE5" s="586"/>
      <c r="AF5" s="586"/>
      <c r="AG5" s="586"/>
      <c r="AH5" s="586"/>
      <c r="AI5" s="586"/>
      <c r="AJ5" s="586"/>
      <c r="AK5" s="586"/>
      <c r="AL5" s="587">
        <v>26.7</v>
      </c>
      <c r="AM5" s="588"/>
      <c r="AN5" s="588"/>
      <c r="AO5" s="589"/>
      <c r="AP5" s="579" t="s">
        <v>207</v>
      </c>
      <c r="AQ5" s="580"/>
      <c r="AR5" s="580"/>
      <c r="AS5" s="580"/>
      <c r="AT5" s="580"/>
      <c r="AU5" s="580"/>
      <c r="AV5" s="580"/>
      <c r="AW5" s="580"/>
      <c r="AX5" s="580"/>
      <c r="AY5" s="580"/>
      <c r="AZ5" s="580"/>
      <c r="BA5" s="580"/>
      <c r="BB5" s="580"/>
      <c r="BC5" s="580"/>
      <c r="BD5" s="580"/>
      <c r="BE5" s="580"/>
      <c r="BF5" s="581"/>
      <c r="BG5" s="593">
        <v>16107268</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272485</v>
      </c>
      <c r="S6" s="594"/>
      <c r="T6" s="594"/>
      <c r="U6" s="594"/>
      <c r="V6" s="594"/>
      <c r="W6" s="594"/>
      <c r="X6" s="594"/>
      <c r="Y6" s="595"/>
      <c r="Z6" s="596">
        <v>0.3</v>
      </c>
      <c r="AA6" s="596"/>
      <c r="AB6" s="596"/>
      <c r="AC6" s="596"/>
      <c r="AD6" s="597">
        <v>272485</v>
      </c>
      <c r="AE6" s="597"/>
      <c r="AF6" s="597"/>
      <c r="AG6" s="597"/>
      <c r="AH6" s="597"/>
      <c r="AI6" s="597"/>
      <c r="AJ6" s="597"/>
      <c r="AK6" s="597"/>
      <c r="AL6" s="598">
        <v>0.5</v>
      </c>
      <c r="AM6" s="599"/>
      <c r="AN6" s="599"/>
      <c r="AO6" s="600"/>
      <c r="AP6" s="590" t="s">
        <v>213</v>
      </c>
      <c r="AQ6" s="591"/>
      <c r="AR6" s="591"/>
      <c r="AS6" s="591"/>
      <c r="AT6" s="591"/>
      <c r="AU6" s="591"/>
      <c r="AV6" s="591"/>
      <c r="AW6" s="591"/>
      <c r="AX6" s="591"/>
      <c r="AY6" s="591"/>
      <c r="AZ6" s="591"/>
      <c r="BA6" s="591"/>
      <c r="BB6" s="591"/>
      <c r="BC6" s="591"/>
      <c r="BD6" s="591"/>
      <c r="BE6" s="591"/>
      <c r="BF6" s="592"/>
      <c r="BG6" s="593">
        <v>16107268</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661034</v>
      </c>
      <c r="CS6" s="594"/>
      <c r="CT6" s="594"/>
      <c r="CU6" s="594"/>
      <c r="CV6" s="594"/>
      <c r="CW6" s="594"/>
      <c r="CX6" s="594"/>
      <c r="CY6" s="595"/>
      <c r="CZ6" s="596">
        <v>0.7</v>
      </c>
      <c r="DA6" s="596"/>
      <c r="DB6" s="596"/>
      <c r="DC6" s="596"/>
      <c r="DD6" s="602" t="s">
        <v>208</v>
      </c>
      <c r="DE6" s="594"/>
      <c r="DF6" s="594"/>
      <c r="DG6" s="594"/>
      <c r="DH6" s="594"/>
      <c r="DI6" s="594"/>
      <c r="DJ6" s="594"/>
      <c r="DK6" s="594"/>
      <c r="DL6" s="594"/>
      <c r="DM6" s="594"/>
      <c r="DN6" s="594"/>
      <c r="DO6" s="594"/>
      <c r="DP6" s="595"/>
      <c r="DQ6" s="602">
        <v>661034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210308</v>
      </c>
      <c r="S7" s="594"/>
      <c r="T7" s="594"/>
      <c r="U7" s="594"/>
      <c r="V7" s="594"/>
      <c r="W7" s="594"/>
      <c r="X7" s="594"/>
      <c r="Y7" s="595"/>
      <c r="Z7" s="596">
        <v>0.2</v>
      </c>
      <c r="AA7" s="596"/>
      <c r="AB7" s="596"/>
      <c r="AC7" s="596"/>
      <c r="AD7" s="597">
        <v>210308</v>
      </c>
      <c r="AE7" s="597"/>
      <c r="AF7" s="597"/>
      <c r="AG7" s="597"/>
      <c r="AH7" s="597"/>
      <c r="AI7" s="597"/>
      <c r="AJ7" s="597"/>
      <c r="AK7" s="597"/>
      <c r="AL7" s="598">
        <v>0.3</v>
      </c>
      <c r="AM7" s="599"/>
      <c r="AN7" s="599"/>
      <c r="AO7" s="600"/>
      <c r="AP7" s="590" t="s">
        <v>216</v>
      </c>
      <c r="AQ7" s="591"/>
      <c r="AR7" s="591"/>
      <c r="AS7" s="591"/>
      <c r="AT7" s="591"/>
      <c r="AU7" s="591"/>
      <c r="AV7" s="591"/>
      <c r="AW7" s="591"/>
      <c r="AX7" s="591"/>
      <c r="AY7" s="591"/>
      <c r="AZ7" s="591"/>
      <c r="BA7" s="591"/>
      <c r="BB7" s="591"/>
      <c r="BC7" s="591"/>
      <c r="BD7" s="591"/>
      <c r="BE7" s="591"/>
      <c r="BF7" s="592"/>
      <c r="BG7" s="593">
        <v>14536383</v>
      </c>
      <c r="BH7" s="594"/>
      <c r="BI7" s="594"/>
      <c r="BJ7" s="594"/>
      <c r="BK7" s="594"/>
      <c r="BL7" s="594"/>
      <c r="BM7" s="594"/>
      <c r="BN7" s="595"/>
      <c r="BO7" s="596">
        <v>90.2</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11452576</v>
      </c>
      <c r="CS7" s="594"/>
      <c r="CT7" s="594"/>
      <c r="CU7" s="594"/>
      <c r="CV7" s="594"/>
      <c r="CW7" s="594"/>
      <c r="CX7" s="594"/>
      <c r="CY7" s="595"/>
      <c r="CZ7" s="596">
        <v>12.7</v>
      </c>
      <c r="DA7" s="596"/>
      <c r="DB7" s="596"/>
      <c r="DC7" s="596"/>
      <c r="DD7" s="602">
        <v>1962278</v>
      </c>
      <c r="DE7" s="594"/>
      <c r="DF7" s="594"/>
      <c r="DG7" s="594"/>
      <c r="DH7" s="594"/>
      <c r="DI7" s="594"/>
      <c r="DJ7" s="594"/>
      <c r="DK7" s="594"/>
      <c r="DL7" s="594"/>
      <c r="DM7" s="594"/>
      <c r="DN7" s="594"/>
      <c r="DO7" s="594"/>
      <c r="DP7" s="595"/>
      <c r="DQ7" s="602">
        <v>9241218</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253522</v>
      </c>
      <c r="S8" s="594"/>
      <c r="T8" s="594"/>
      <c r="U8" s="594"/>
      <c r="V8" s="594"/>
      <c r="W8" s="594"/>
      <c r="X8" s="594"/>
      <c r="Y8" s="595"/>
      <c r="Z8" s="596">
        <v>0.3</v>
      </c>
      <c r="AA8" s="596"/>
      <c r="AB8" s="596"/>
      <c r="AC8" s="596"/>
      <c r="AD8" s="597">
        <v>253522</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371266</v>
      </c>
      <c r="BH8" s="594"/>
      <c r="BI8" s="594"/>
      <c r="BJ8" s="594"/>
      <c r="BK8" s="594"/>
      <c r="BL8" s="594"/>
      <c r="BM8" s="594"/>
      <c r="BN8" s="595"/>
      <c r="BO8" s="596">
        <v>2.2999999999999998</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49558606</v>
      </c>
      <c r="CS8" s="594"/>
      <c r="CT8" s="594"/>
      <c r="CU8" s="594"/>
      <c r="CV8" s="594"/>
      <c r="CW8" s="594"/>
      <c r="CX8" s="594"/>
      <c r="CY8" s="595"/>
      <c r="CZ8" s="596">
        <v>55</v>
      </c>
      <c r="DA8" s="596"/>
      <c r="DB8" s="596"/>
      <c r="DC8" s="596"/>
      <c r="DD8" s="602">
        <v>1510074</v>
      </c>
      <c r="DE8" s="594"/>
      <c r="DF8" s="594"/>
      <c r="DG8" s="594"/>
      <c r="DH8" s="594"/>
      <c r="DI8" s="594"/>
      <c r="DJ8" s="594"/>
      <c r="DK8" s="594"/>
      <c r="DL8" s="594"/>
      <c r="DM8" s="594"/>
      <c r="DN8" s="594"/>
      <c r="DO8" s="594"/>
      <c r="DP8" s="595"/>
      <c r="DQ8" s="602">
        <v>29028404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250251</v>
      </c>
      <c r="S9" s="594"/>
      <c r="T9" s="594"/>
      <c r="U9" s="594"/>
      <c r="V9" s="594"/>
      <c r="W9" s="594"/>
      <c r="X9" s="594"/>
      <c r="Y9" s="595"/>
      <c r="Z9" s="596">
        <v>0.3</v>
      </c>
      <c r="AA9" s="596"/>
      <c r="AB9" s="596"/>
      <c r="AC9" s="596"/>
      <c r="AD9" s="597">
        <v>250251</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14165117</v>
      </c>
      <c r="BH9" s="594"/>
      <c r="BI9" s="594"/>
      <c r="BJ9" s="594"/>
      <c r="BK9" s="594"/>
      <c r="BL9" s="594"/>
      <c r="BM9" s="594"/>
      <c r="BN9" s="595"/>
      <c r="BO9" s="596">
        <v>87.9</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6464786</v>
      </c>
      <c r="CS9" s="594"/>
      <c r="CT9" s="594"/>
      <c r="CU9" s="594"/>
      <c r="CV9" s="594"/>
      <c r="CW9" s="594"/>
      <c r="CX9" s="594"/>
      <c r="CY9" s="595"/>
      <c r="CZ9" s="596">
        <v>7.2</v>
      </c>
      <c r="DA9" s="596"/>
      <c r="DB9" s="596"/>
      <c r="DC9" s="596"/>
      <c r="DD9" s="602">
        <v>348704</v>
      </c>
      <c r="DE9" s="594"/>
      <c r="DF9" s="594"/>
      <c r="DG9" s="594"/>
      <c r="DH9" s="594"/>
      <c r="DI9" s="594"/>
      <c r="DJ9" s="594"/>
      <c r="DK9" s="594"/>
      <c r="DL9" s="594"/>
      <c r="DM9" s="594"/>
      <c r="DN9" s="594"/>
      <c r="DO9" s="594"/>
      <c r="DP9" s="595"/>
      <c r="DQ9" s="602">
        <v>5212289</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4784836</v>
      </c>
      <c r="S10" s="594"/>
      <c r="T10" s="594"/>
      <c r="U10" s="594"/>
      <c r="V10" s="594"/>
      <c r="W10" s="594"/>
      <c r="X10" s="594"/>
      <c r="Y10" s="595"/>
      <c r="Z10" s="596">
        <v>5</v>
      </c>
      <c r="AA10" s="596"/>
      <c r="AB10" s="596"/>
      <c r="AC10" s="596"/>
      <c r="AD10" s="597">
        <v>4784836</v>
      </c>
      <c r="AE10" s="597"/>
      <c r="AF10" s="597"/>
      <c r="AG10" s="597"/>
      <c r="AH10" s="597"/>
      <c r="AI10" s="597"/>
      <c r="AJ10" s="597"/>
      <c r="AK10" s="597"/>
      <c r="AL10" s="598">
        <v>7.9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t="s">
        <v>109</v>
      </c>
      <c r="BH10" s="594"/>
      <c r="BI10" s="594"/>
      <c r="BJ10" s="594"/>
      <c r="BK10" s="594"/>
      <c r="BL10" s="594"/>
      <c r="BM10" s="594"/>
      <c r="BN10" s="595"/>
      <c r="BO10" s="596" t="s">
        <v>109</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126413</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95423</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t="s">
        <v>109</v>
      </c>
      <c r="BH11" s="594"/>
      <c r="BI11" s="594"/>
      <c r="BJ11" s="594"/>
      <c r="BK11" s="594"/>
      <c r="BL11" s="594"/>
      <c r="BM11" s="594"/>
      <c r="BN11" s="595"/>
      <c r="BO11" s="596" t="s">
        <v>109</v>
      </c>
      <c r="BP11" s="596"/>
      <c r="BQ11" s="596"/>
      <c r="BR11" s="596"/>
      <c r="BS11" s="602" t="s">
        <v>109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t="s">
        <v>109</v>
      </c>
      <c r="CS11" s="594"/>
      <c r="CT11" s="594"/>
      <c r="CU11" s="594"/>
      <c r="CV11" s="594"/>
      <c r="CW11" s="594"/>
      <c r="CX11" s="594"/>
      <c r="CY11" s="595"/>
      <c r="CZ11" s="596" t="s">
        <v>109</v>
      </c>
      <c r="DA11" s="596"/>
      <c r="DB11" s="596"/>
      <c r="DC11" s="596"/>
      <c r="DD11" s="602" t="s">
        <v>109</v>
      </c>
      <c r="DE11" s="594"/>
      <c r="DF11" s="594"/>
      <c r="DG11" s="594"/>
      <c r="DH11" s="594"/>
      <c r="DI11" s="594"/>
      <c r="DJ11" s="594"/>
      <c r="DK11" s="594"/>
      <c r="DL11" s="594"/>
      <c r="DM11" s="594"/>
      <c r="DN11" s="594"/>
      <c r="DO11" s="594"/>
      <c r="DP11" s="595"/>
      <c r="DQ11" s="602" t="s">
        <v>109</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t="s">
        <v>109</v>
      </c>
      <c r="BH12" s="594"/>
      <c r="BI12" s="594"/>
      <c r="BJ12" s="594"/>
      <c r="BK12" s="594"/>
      <c r="BL12" s="594"/>
      <c r="BM12" s="594"/>
      <c r="BN12" s="595"/>
      <c r="BO12" s="596" t="s">
        <v>109</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1884222</v>
      </c>
      <c r="CS12" s="594"/>
      <c r="CT12" s="594"/>
      <c r="CU12" s="594"/>
      <c r="CV12" s="594"/>
      <c r="CW12" s="594"/>
      <c r="CX12" s="594"/>
      <c r="CY12" s="595"/>
      <c r="CZ12" s="596">
        <v>2.1</v>
      </c>
      <c r="DA12" s="596"/>
      <c r="DB12" s="596"/>
      <c r="DC12" s="596"/>
      <c r="DD12" s="602" t="s">
        <v>109</v>
      </c>
      <c r="DE12" s="594"/>
      <c r="DF12" s="594"/>
      <c r="DG12" s="594"/>
      <c r="DH12" s="594"/>
      <c r="DI12" s="594"/>
      <c r="DJ12" s="594"/>
      <c r="DK12" s="594"/>
      <c r="DL12" s="594"/>
      <c r="DM12" s="594"/>
      <c r="DN12" s="594"/>
      <c r="DO12" s="594"/>
      <c r="DP12" s="595"/>
      <c r="DQ12" s="602">
        <v>752050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122203</v>
      </c>
      <c r="S13" s="594"/>
      <c r="T13" s="594"/>
      <c r="U13" s="594"/>
      <c r="V13" s="594"/>
      <c r="W13" s="594"/>
      <c r="X13" s="594"/>
      <c r="Y13" s="595"/>
      <c r="Z13" s="596">
        <v>0.1</v>
      </c>
      <c r="AA13" s="596"/>
      <c r="AB13" s="596"/>
      <c r="AC13" s="596"/>
      <c r="AD13" s="597">
        <v>122203</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t="s">
        <v>109</v>
      </c>
      <c r="BH13" s="594"/>
      <c r="BI13" s="594"/>
      <c r="BJ13" s="594"/>
      <c r="BK13" s="594"/>
      <c r="BL13" s="594"/>
      <c r="BM13" s="594"/>
      <c r="BN13" s="595"/>
      <c r="BO13" s="596" t="s">
        <v>109</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5717884</v>
      </c>
      <c r="CS13" s="594"/>
      <c r="CT13" s="594"/>
      <c r="CU13" s="594"/>
      <c r="CV13" s="594"/>
      <c r="CW13" s="594"/>
      <c r="CX13" s="594"/>
      <c r="CY13" s="595"/>
      <c r="CZ13" s="596">
        <v>6.3</v>
      </c>
      <c r="DA13" s="596"/>
      <c r="DB13" s="596"/>
      <c r="DC13" s="596"/>
      <c r="DD13" s="602">
        <v>2456679</v>
      </c>
      <c r="DE13" s="594"/>
      <c r="DF13" s="594"/>
      <c r="DG13" s="594"/>
      <c r="DH13" s="594"/>
      <c r="DI13" s="594"/>
      <c r="DJ13" s="594"/>
      <c r="DK13" s="594"/>
      <c r="DL13" s="594"/>
      <c r="DM13" s="594"/>
      <c r="DN13" s="594"/>
      <c r="DO13" s="594"/>
      <c r="DP13" s="595"/>
      <c r="DQ13" s="602">
        <v>3670981</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55720</v>
      </c>
      <c r="BH14" s="594"/>
      <c r="BI14" s="594"/>
      <c r="BJ14" s="594"/>
      <c r="BK14" s="594"/>
      <c r="BL14" s="594"/>
      <c r="BM14" s="594"/>
      <c r="BN14" s="595"/>
      <c r="BO14" s="596">
        <v>0.3</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640155</v>
      </c>
      <c r="CS14" s="594"/>
      <c r="CT14" s="594"/>
      <c r="CU14" s="594"/>
      <c r="CV14" s="594"/>
      <c r="CW14" s="594"/>
      <c r="CX14" s="594"/>
      <c r="CY14" s="595"/>
      <c r="CZ14" s="596">
        <v>0.7</v>
      </c>
      <c r="DA14" s="596"/>
      <c r="DB14" s="596"/>
      <c r="DC14" s="596"/>
      <c r="DD14" s="602">
        <v>223438</v>
      </c>
      <c r="DE14" s="594"/>
      <c r="DF14" s="594"/>
      <c r="DG14" s="594"/>
      <c r="DH14" s="594"/>
      <c r="DI14" s="594"/>
      <c r="DJ14" s="594"/>
      <c r="DK14" s="594"/>
      <c r="DL14" s="594"/>
      <c r="DM14" s="594"/>
      <c r="DN14" s="594"/>
      <c r="DO14" s="594"/>
      <c r="DP14" s="595"/>
      <c r="DQ14" s="602">
        <v>366367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145008</v>
      </c>
      <c r="S15" s="594"/>
      <c r="T15" s="594"/>
      <c r="U15" s="594"/>
      <c r="V15" s="594"/>
      <c r="W15" s="594"/>
      <c r="X15" s="594"/>
      <c r="Y15" s="595"/>
      <c r="Z15" s="596">
        <v>0.2</v>
      </c>
      <c r="AA15" s="596"/>
      <c r="AB15" s="596"/>
      <c r="AC15" s="596"/>
      <c r="AD15" s="597">
        <v>145008</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1515165</v>
      </c>
      <c r="BH15" s="594"/>
      <c r="BI15" s="594"/>
      <c r="BJ15" s="594"/>
      <c r="BK15" s="594"/>
      <c r="BL15" s="594"/>
      <c r="BM15" s="594"/>
      <c r="BN15" s="595"/>
      <c r="BO15" s="596">
        <v>9.4</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10515126</v>
      </c>
      <c r="CS15" s="594"/>
      <c r="CT15" s="594"/>
      <c r="CU15" s="594"/>
      <c r="CV15" s="594"/>
      <c r="CW15" s="594"/>
      <c r="CX15" s="594"/>
      <c r="CY15" s="595"/>
      <c r="CZ15" s="596">
        <v>11.7</v>
      </c>
      <c r="DA15" s="596"/>
      <c r="DB15" s="596"/>
      <c r="DC15" s="596"/>
      <c r="DD15" s="602">
        <v>1978977</v>
      </c>
      <c r="DE15" s="594"/>
      <c r="DF15" s="594"/>
      <c r="DG15" s="594"/>
      <c r="DH15" s="594"/>
      <c r="DI15" s="594"/>
      <c r="DJ15" s="594"/>
      <c r="DK15" s="594"/>
      <c r="DL15" s="594"/>
      <c r="DM15" s="594"/>
      <c r="DN15" s="594"/>
      <c r="DO15" s="594"/>
      <c r="DP15" s="595"/>
      <c r="DQ15" s="602">
        <v>9378793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t="s">
        <v>109</v>
      </c>
      <c r="S16" s="594"/>
      <c r="T16" s="594"/>
      <c r="U16" s="594"/>
      <c r="V16" s="594"/>
      <c r="W16" s="594"/>
      <c r="X16" s="594"/>
      <c r="Y16" s="595"/>
      <c r="Z16" s="596" t="s">
        <v>109</v>
      </c>
      <c r="AA16" s="596"/>
      <c r="AB16" s="596"/>
      <c r="AC16" s="596"/>
      <c r="AD16" s="597" t="s">
        <v>109</v>
      </c>
      <c r="AE16" s="597"/>
      <c r="AF16" s="597"/>
      <c r="AG16" s="597"/>
      <c r="AH16" s="597"/>
      <c r="AI16" s="597"/>
      <c r="AJ16" s="597"/>
      <c r="AK16" s="597"/>
      <c r="AL16" s="598" t="s">
        <v>109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t="s">
        <v>109</v>
      </c>
      <c r="S17" s="594"/>
      <c r="T17" s="594"/>
      <c r="U17" s="594"/>
      <c r="V17" s="594"/>
      <c r="W17" s="594"/>
      <c r="X17" s="594"/>
      <c r="Y17" s="595"/>
      <c r="Z17" s="596" t="s">
        <v>109</v>
      </c>
      <c r="AA17" s="596"/>
      <c r="AB17" s="596"/>
      <c r="AC17" s="596"/>
      <c r="AD17" s="597" t="s">
        <v>109</v>
      </c>
      <c r="AE17" s="597"/>
      <c r="AF17" s="597"/>
      <c r="AG17" s="597"/>
      <c r="AH17" s="597"/>
      <c r="AI17" s="597"/>
      <c r="AJ17" s="597"/>
      <c r="AK17" s="597"/>
      <c r="AL17" s="598" t="s">
        <v>109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3092107</v>
      </c>
      <c r="CS17" s="594"/>
      <c r="CT17" s="594"/>
      <c r="CU17" s="594"/>
      <c r="CV17" s="594"/>
      <c r="CW17" s="594"/>
      <c r="CX17" s="594"/>
      <c r="CY17" s="595"/>
      <c r="CZ17" s="596">
        <v>3.4</v>
      </c>
      <c r="DA17" s="596"/>
      <c r="DB17" s="596"/>
      <c r="DC17" s="596"/>
      <c r="DD17" s="602" t="s">
        <v>109</v>
      </c>
      <c r="DE17" s="594"/>
      <c r="DF17" s="594"/>
      <c r="DG17" s="594"/>
      <c r="DH17" s="594"/>
      <c r="DI17" s="594"/>
      <c r="DJ17" s="594"/>
      <c r="DK17" s="594"/>
      <c r="DL17" s="594"/>
      <c r="DM17" s="594"/>
      <c r="DN17" s="594"/>
      <c r="DO17" s="594"/>
      <c r="DP17" s="595"/>
      <c r="DQ17" s="602">
        <v>3092107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t="s">
        <v>109</v>
      </c>
      <c r="S18" s="594"/>
      <c r="T18" s="594"/>
      <c r="U18" s="594"/>
      <c r="V18" s="594"/>
      <c r="W18" s="594"/>
      <c r="X18" s="594"/>
      <c r="Y18" s="595"/>
      <c r="Z18" s="596" t="s">
        <v>109</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26886</v>
      </c>
      <c r="CS18" s="594"/>
      <c r="CT18" s="594"/>
      <c r="CU18" s="594"/>
      <c r="CV18" s="594"/>
      <c r="CW18" s="594"/>
      <c r="CX18" s="594"/>
      <c r="CY18" s="595"/>
      <c r="CZ18" s="596">
        <v>0</v>
      </c>
      <c r="DA18" s="596"/>
      <c r="DB18" s="596"/>
      <c r="DC18" s="596"/>
      <c r="DD18" s="602">
        <v>26886</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22145881</v>
      </c>
      <c r="S20" s="594"/>
      <c r="T20" s="594"/>
      <c r="U20" s="594"/>
      <c r="V20" s="594"/>
      <c r="W20" s="594"/>
      <c r="X20" s="594"/>
      <c r="Y20" s="595"/>
      <c r="Z20" s="596">
        <v>23.3</v>
      </c>
      <c r="AA20" s="596"/>
      <c r="AB20" s="596"/>
      <c r="AC20" s="596"/>
      <c r="AD20" s="597">
        <v>22145881</v>
      </c>
      <c r="AE20" s="597"/>
      <c r="AF20" s="597"/>
      <c r="AG20" s="597"/>
      <c r="AH20" s="597"/>
      <c r="AI20" s="597"/>
      <c r="AJ20" s="597"/>
      <c r="AK20" s="597"/>
      <c r="AL20" s="598">
        <v>36.700000000000003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90139795</v>
      </c>
      <c r="CS20" s="594"/>
      <c r="CT20" s="594"/>
      <c r="CU20" s="594"/>
      <c r="CV20" s="594"/>
      <c r="CW20" s="594"/>
      <c r="CX20" s="594"/>
      <c r="CY20" s="595"/>
      <c r="CZ20" s="596">
        <v>100</v>
      </c>
      <c r="DA20" s="596"/>
      <c r="DB20" s="596"/>
      <c r="DC20" s="596"/>
      <c r="DD20" s="602">
        <v>8507036</v>
      </c>
      <c r="DE20" s="594"/>
      <c r="DF20" s="594"/>
      <c r="DG20" s="594"/>
      <c r="DH20" s="594"/>
      <c r="DI20" s="594"/>
      <c r="DJ20" s="594"/>
      <c r="DK20" s="594"/>
      <c r="DL20" s="594"/>
      <c r="DM20" s="594"/>
      <c r="DN20" s="594"/>
      <c r="DO20" s="594"/>
      <c r="DP20" s="595"/>
      <c r="DQ20" s="602">
        <v>61498666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19166</v>
      </c>
      <c r="S21" s="594"/>
      <c r="T21" s="594"/>
      <c r="U21" s="594"/>
      <c r="V21" s="594"/>
      <c r="W21" s="594"/>
      <c r="X21" s="594"/>
      <c r="Y21" s="595"/>
      <c r="Z21" s="596">
        <v>0</v>
      </c>
      <c r="AA21" s="596"/>
      <c r="AB21" s="596"/>
      <c r="AC21" s="596"/>
      <c r="AD21" s="597">
        <v>19166</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1146555</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1889399</v>
      </c>
      <c r="S23" s="594"/>
      <c r="T23" s="594"/>
      <c r="U23" s="594"/>
      <c r="V23" s="594"/>
      <c r="W23" s="594"/>
      <c r="X23" s="594"/>
      <c r="Y23" s="595"/>
      <c r="Z23" s="596">
        <v>2</v>
      </c>
      <c r="AA23" s="596"/>
      <c r="AB23" s="596"/>
      <c r="AC23" s="596"/>
      <c r="AD23" s="597">
        <v>636847</v>
      </c>
      <c r="AE23" s="597"/>
      <c r="AF23" s="597"/>
      <c r="AG23" s="597"/>
      <c r="AH23" s="597"/>
      <c r="AI23" s="597"/>
      <c r="AJ23" s="597"/>
      <c r="AK23" s="597"/>
      <c r="AL23" s="598">
        <v>1.1000000000000001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337762</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48945221</v>
      </c>
      <c r="CS24" s="583"/>
      <c r="CT24" s="583"/>
      <c r="CU24" s="583"/>
      <c r="CV24" s="583"/>
      <c r="CW24" s="583"/>
      <c r="CX24" s="583"/>
      <c r="CY24" s="584"/>
      <c r="CZ24" s="620">
        <v>54.3</v>
      </c>
      <c r="DA24" s="621"/>
      <c r="DB24" s="621"/>
      <c r="DC24" s="622"/>
      <c r="DD24" s="619">
        <v>30488530</v>
      </c>
      <c r="DE24" s="583"/>
      <c r="DF24" s="583"/>
      <c r="DG24" s="583"/>
      <c r="DH24" s="583"/>
      <c r="DI24" s="583"/>
      <c r="DJ24" s="583"/>
      <c r="DK24" s="584"/>
      <c r="DL24" s="619">
        <v>30324696</v>
      </c>
      <c r="DM24" s="583"/>
      <c r="DN24" s="583"/>
      <c r="DO24" s="583"/>
      <c r="DP24" s="583"/>
      <c r="DQ24" s="583"/>
      <c r="DR24" s="583"/>
      <c r="DS24" s="583"/>
      <c r="DT24" s="583"/>
      <c r="DU24" s="583"/>
      <c r="DV24" s="584"/>
      <c r="DW24" s="587">
        <v>50.2</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16651262</v>
      </c>
      <c r="S25" s="594"/>
      <c r="T25" s="594"/>
      <c r="U25" s="594"/>
      <c r="V25" s="594"/>
      <c r="W25" s="594"/>
      <c r="X25" s="594"/>
      <c r="Y25" s="595"/>
      <c r="Z25" s="596">
        <v>17.600000000000001</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15607042</v>
      </c>
      <c r="CS25" s="625"/>
      <c r="CT25" s="625"/>
      <c r="CU25" s="625"/>
      <c r="CV25" s="625"/>
      <c r="CW25" s="625"/>
      <c r="CX25" s="625"/>
      <c r="CY25" s="626"/>
      <c r="CZ25" s="627">
        <v>17.3</v>
      </c>
      <c r="DA25" s="628"/>
      <c r="DB25" s="628"/>
      <c r="DC25" s="629"/>
      <c r="DD25" s="602">
        <v>14603518</v>
      </c>
      <c r="DE25" s="625"/>
      <c r="DF25" s="625"/>
      <c r="DG25" s="625"/>
      <c r="DH25" s="625"/>
      <c r="DI25" s="625"/>
      <c r="DJ25" s="625"/>
      <c r="DK25" s="626"/>
      <c r="DL25" s="602">
        <v>14444298</v>
      </c>
      <c r="DM25" s="625"/>
      <c r="DN25" s="625"/>
      <c r="DO25" s="625"/>
      <c r="DP25" s="625"/>
      <c r="DQ25" s="625"/>
      <c r="DR25" s="625"/>
      <c r="DS25" s="625"/>
      <c r="DT25" s="625"/>
      <c r="DU25" s="625"/>
      <c r="DV25" s="626"/>
      <c r="DW25" s="598">
        <v>23.9</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39610297</v>
      </c>
      <c r="S26" s="594"/>
      <c r="T26" s="594"/>
      <c r="U26" s="594"/>
      <c r="V26" s="594"/>
      <c r="W26" s="594"/>
      <c r="X26" s="594"/>
      <c r="Y26" s="595"/>
      <c r="Z26" s="596">
        <v>41.8</v>
      </c>
      <c r="AA26" s="596"/>
      <c r="AB26" s="596"/>
      <c r="AC26" s="596"/>
      <c r="AD26" s="597">
        <v>37413724</v>
      </c>
      <c r="AE26" s="597"/>
      <c r="AF26" s="597"/>
      <c r="AG26" s="597"/>
      <c r="AH26" s="597"/>
      <c r="AI26" s="597"/>
      <c r="AJ26" s="597"/>
      <c r="AK26" s="597"/>
      <c r="AL26" s="598">
        <v>61.9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9873135</v>
      </c>
      <c r="CS26" s="594"/>
      <c r="CT26" s="594"/>
      <c r="CU26" s="594"/>
      <c r="CV26" s="594"/>
      <c r="CW26" s="594"/>
      <c r="CX26" s="594"/>
      <c r="CY26" s="595"/>
      <c r="CZ26" s="627">
        <v>11</v>
      </c>
      <c r="DA26" s="628"/>
      <c r="DB26" s="628"/>
      <c r="DC26" s="629"/>
      <c r="DD26" s="602">
        <v>9094794</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5073825</v>
      </c>
      <c r="S27" s="594"/>
      <c r="T27" s="594"/>
      <c r="U27" s="594"/>
      <c r="V27" s="594"/>
      <c r="W27" s="594"/>
      <c r="X27" s="594"/>
      <c r="Y27" s="595"/>
      <c r="Z27" s="596">
        <v>5.3</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16107268</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30246245</v>
      </c>
      <c r="CS27" s="625"/>
      <c r="CT27" s="625"/>
      <c r="CU27" s="625"/>
      <c r="CV27" s="625"/>
      <c r="CW27" s="625"/>
      <c r="CX27" s="625"/>
      <c r="CY27" s="626"/>
      <c r="CZ27" s="627">
        <v>33.6</v>
      </c>
      <c r="DA27" s="628"/>
      <c r="DB27" s="628"/>
      <c r="DC27" s="629"/>
      <c r="DD27" s="602">
        <v>12793078</v>
      </c>
      <c r="DE27" s="625"/>
      <c r="DF27" s="625"/>
      <c r="DG27" s="625"/>
      <c r="DH27" s="625"/>
      <c r="DI27" s="625"/>
      <c r="DJ27" s="625"/>
      <c r="DK27" s="626"/>
      <c r="DL27" s="602">
        <v>12788464</v>
      </c>
      <c r="DM27" s="625"/>
      <c r="DN27" s="625"/>
      <c r="DO27" s="625"/>
      <c r="DP27" s="625"/>
      <c r="DQ27" s="625"/>
      <c r="DR27" s="625"/>
      <c r="DS27" s="625"/>
      <c r="DT27" s="625"/>
      <c r="DU27" s="625"/>
      <c r="DV27" s="626"/>
      <c r="DW27" s="598">
        <v>21.2</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271808</v>
      </c>
      <c r="S28" s="594"/>
      <c r="T28" s="594"/>
      <c r="U28" s="594"/>
      <c r="V28" s="594"/>
      <c r="W28" s="594"/>
      <c r="X28" s="594"/>
      <c r="Y28" s="595"/>
      <c r="Z28" s="596">
        <v>0.3</v>
      </c>
      <c r="AA28" s="596"/>
      <c r="AB28" s="596"/>
      <c r="AC28" s="596"/>
      <c r="AD28" s="597">
        <v>195469</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3091934</v>
      </c>
      <c r="CS28" s="594"/>
      <c r="CT28" s="594"/>
      <c r="CU28" s="594"/>
      <c r="CV28" s="594"/>
      <c r="CW28" s="594"/>
      <c r="CX28" s="594"/>
      <c r="CY28" s="595"/>
      <c r="CZ28" s="627">
        <v>3.4</v>
      </c>
      <c r="DA28" s="628"/>
      <c r="DB28" s="628"/>
      <c r="DC28" s="629"/>
      <c r="DD28" s="602">
        <v>3091934</v>
      </c>
      <c r="DE28" s="594"/>
      <c r="DF28" s="594"/>
      <c r="DG28" s="594"/>
      <c r="DH28" s="594"/>
      <c r="DI28" s="594"/>
      <c r="DJ28" s="594"/>
      <c r="DK28" s="595"/>
      <c r="DL28" s="602">
        <v>3091934</v>
      </c>
      <c r="DM28" s="594"/>
      <c r="DN28" s="594"/>
      <c r="DO28" s="594"/>
      <c r="DP28" s="594"/>
      <c r="DQ28" s="594"/>
      <c r="DR28" s="594"/>
      <c r="DS28" s="594"/>
      <c r="DT28" s="594"/>
      <c r="DU28" s="594"/>
      <c r="DV28" s="595"/>
      <c r="DW28" s="598">
        <v>5.0999999999999996</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103060</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3091825</v>
      </c>
      <c r="CS29" s="625"/>
      <c r="CT29" s="625"/>
      <c r="CU29" s="625"/>
      <c r="CV29" s="625"/>
      <c r="CW29" s="625"/>
      <c r="CX29" s="625"/>
      <c r="CY29" s="626"/>
      <c r="CZ29" s="627">
        <v>3.4</v>
      </c>
      <c r="DA29" s="628"/>
      <c r="DB29" s="628"/>
      <c r="DC29" s="629"/>
      <c r="DD29" s="602">
        <v>3091825</v>
      </c>
      <c r="DE29" s="625"/>
      <c r="DF29" s="625"/>
      <c r="DG29" s="625"/>
      <c r="DH29" s="625"/>
      <c r="DI29" s="625"/>
      <c r="DJ29" s="625"/>
      <c r="DK29" s="626"/>
      <c r="DL29" s="602">
        <v>3091825</v>
      </c>
      <c r="DM29" s="625"/>
      <c r="DN29" s="625"/>
      <c r="DO29" s="625"/>
      <c r="DP29" s="625"/>
      <c r="DQ29" s="625"/>
      <c r="DR29" s="625"/>
      <c r="DS29" s="625"/>
      <c r="DT29" s="625"/>
      <c r="DU29" s="625"/>
      <c r="DV29" s="626"/>
      <c r="DW29" s="598">
        <v>5.0999999999999996</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474003</v>
      </c>
      <c r="S30" s="594"/>
      <c r="T30" s="594"/>
      <c r="U30" s="594"/>
      <c r="V30" s="594"/>
      <c r="W30" s="594"/>
      <c r="X30" s="594"/>
      <c r="Y30" s="595"/>
      <c r="Z30" s="596">
        <v>0.5</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98.1</v>
      </c>
      <c r="BH30" s="652"/>
      <c r="BI30" s="652"/>
      <c r="BJ30" s="652"/>
      <c r="BK30" s="652"/>
      <c r="BL30" s="652"/>
      <c r="BM30" s="588">
        <v>93.5</v>
      </c>
      <c r="BN30" s="652"/>
      <c r="BO30" s="652"/>
      <c r="BP30" s="652"/>
      <c r="BQ30" s="653"/>
      <c r="BR30" s="651">
        <v>97.8</v>
      </c>
      <c r="BS30" s="652"/>
      <c r="BT30" s="652"/>
      <c r="BU30" s="652"/>
      <c r="BV30" s="652"/>
      <c r="BW30" s="652"/>
      <c r="BX30" s="588">
        <v>92.5</v>
      </c>
      <c r="BY30" s="652"/>
      <c r="BZ30" s="652"/>
      <c r="CA30" s="652"/>
      <c r="CB30" s="653"/>
      <c r="CD30" s="656"/>
      <c r="CE30" s="657"/>
      <c r="CF30" s="607" t="s">
        <v>291</v>
      </c>
      <c r="CG30" s="608"/>
      <c r="CH30" s="608"/>
      <c r="CI30" s="608"/>
      <c r="CJ30" s="608"/>
      <c r="CK30" s="608"/>
      <c r="CL30" s="608"/>
      <c r="CM30" s="608"/>
      <c r="CN30" s="608"/>
      <c r="CO30" s="608"/>
      <c r="CP30" s="608"/>
      <c r="CQ30" s="609"/>
      <c r="CR30" s="593">
        <v>2819958</v>
      </c>
      <c r="CS30" s="594"/>
      <c r="CT30" s="594"/>
      <c r="CU30" s="594"/>
      <c r="CV30" s="594"/>
      <c r="CW30" s="594"/>
      <c r="CX30" s="594"/>
      <c r="CY30" s="595"/>
      <c r="CZ30" s="627">
        <v>3.1</v>
      </c>
      <c r="DA30" s="628"/>
      <c r="DB30" s="628"/>
      <c r="DC30" s="629"/>
      <c r="DD30" s="602">
        <v>2819958</v>
      </c>
      <c r="DE30" s="594"/>
      <c r="DF30" s="594"/>
      <c r="DG30" s="594"/>
      <c r="DH30" s="594"/>
      <c r="DI30" s="594"/>
      <c r="DJ30" s="594"/>
      <c r="DK30" s="595"/>
      <c r="DL30" s="602">
        <v>2819958</v>
      </c>
      <c r="DM30" s="594"/>
      <c r="DN30" s="594"/>
      <c r="DO30" s="594"/>
      <c r="DP30" s="594"/>
      <c r="DQ30" s="594"/>
      <c r="DR30" s="594"/>
      <c r="DS30" s="594"/>
      <c r="DT30" s="594"/>
      <c r="DU30" s="594"/>
      <c r="DV30" s="595"/>
      <c r="DW30" s="598">
        <v>4.7</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3239204</v>
      </c>
      <c r="S31" s="594"/>
      <c r="T31" s="594"/>
      <c r="U31" s="594"/>
      <c r="V31" s="594"/>
      <c r="W31" s="594"/>
      <c r="X31" s="594"/>
      <c r="Y31" s="595"/>
      <c r="Z31" s="596">
        <v>3.4</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97.9</v>
      </c>
      <c r="BH31" s="625"/>
      <c r="BI31" s="625"/>
      <c r="BJ31" s="625"/>
      <c r="BK31" s="625"/>
      <c r="BL31" s="625"/>
      <c r="BM31" s="599">
        <v>92.9</v>
      </c>
      <c r="BN31" s="649"/>
      <c r="BO31" s="649"/>
      <c r="BP31" s="649"/>
      <c r="BQ31" s="650"/>
      <c r="BR31" s="648">
        <v>97.6</v>
      </c>
      <c r="BS31" s="625"/>
      <c r="BT31" s="625"/>
      <c r="BU31" s="625"/>
      <c r="BV31" s="625"/>
      <c r="BW31" s="625"/>
      <c r="BX31" s="599">
        <v>91.7</v>
      </c>
      <c r="BY31" s="649"/>
      <c r="BZ31" s="649"/>
      <c r="CA31" s="649"/>
      <c r="CB31" s="650"/>
      <c r="CD31" s="656"/>
      <c r="CE31" s="657"/>
      <c r="CF31" s="607" t="s">
        <v>295</v>
      </c>
      <c r="CG31" s="608"/>
      <c r="CH31" s="608"/>
      <c r="CI31" s="608"/>
      <c r="CJ31" s="608"/>
      <c r="CK31" s="608"/>
      <c r="CL31" s="608"/>
      <c r="CM31" s="608"/>
      <c r="CN31" s="608"/>
      <c r="CO31" s="608"/>
      <c r="CP31" s="608"/>
      <c r="CQ31" s="609"/>
      <c r="CR31" s="593">
        <v>271867</v>
      </c>
      <c r="CS31" s="625"/>
      <c r="CT31" s="625"/>
      <c r="CU31" s="625"/>
      <c r="CV31" s="625"/>
      <c r="CW31" s="625"/>
      <c r="CX31" s="625"/>
      <c r="CY31" s="626"/>
      <c r="CZ31" s="627">
        <v>0.3</v>
      </c>
      <c r="DA31" s="628"/>
      <c r="DB31" s="628"/>
      <c r="DC31" s="629"/>
      <c r="DD31" s="602">
        <v>271867</v>
      </c>
      <c r="DE31" s="625"/>
      <c r="DF31" s="625"/>
      <c r="DG31" s="625"/>
      <c r="DH31" s="625"/>
      <c r="DI31" s="625"/>
      <c r="DJ31" s="625"/>
      <c r="DK31" s="626"/>
      <c r="DL31" s="602">
        <v>271867</v>
      </c>
      <c r="DM31" s="625"/>
      <c r="DN31" s="625"/>
      <c r="DO31" s="625"/>
      <c r="DP31" s="625"/>
      <c r="DQ31" s="625"/>
      <c r="DR31" s="625"/>
      <c r="DS31" s="625"/>
      <c r="DT31" s="625"/>
      <c r="DU31" s="625"/>
      <c r="DV31" s="626"/>
      <c r="DW31" s="598">
        <v>0.5</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2080455</v>
      </c>
      <c r="S32" s="594"/>
      <c r="T32" s="594"/>
      <c r="U32" s="594"/>
      <c r="V32" s="594"/>
      <c r="W32" s="594"/>
      <c r="X32" s="594"/>
      <c r="Y32" s="595"/>
      <c r="Z32" s="596">
        <v>2.2000000000000002</v>
      </c>
      <c r="AA32" s="596"/>
      <c r="AB32" s="596"/>
      <c r="AC32" s="596"/>
      <c r="AD32" s="597">
        <v>634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t="s">
        <v>208</v>
      </c>
      <c r="BH32" s="661"/>
      <c r="BI32" s="661"/>
      <c r="BJ32" s="661"/>
      <c r="BK32" s="661"/>
      <c r="BL32" s="661"/>
      <c r="BM32" s="662" t="s">
        <v>208</v>
      </c>
      <c r="BN32" s="661"/>
      <c r="BO32" s="661"/>
      <c r="BP32" s="661"/>
      <c r="BQ32" s="663"/>
      <c r="BR32" s="660" t="s">
        <v>208</v>
      </c>
      <c r="BS32" s="661"/>
      <c r="BT32" s="661"/>
      <c r="BU32" s="661"/>
      <c r="BV32" s="661"/>
      <c r="BW32" s="661"/>
      <c r="BX32" s="662" t="s">
        <v>208</v>
      </c>
      <c r="BY32" s="661"/>
      <c r="BZ32" s="661"/>
      <c r="CA32" s="661"/>
      <c r="CB32" s="663"/>
      <c r="CD32" s="658"/>
      <c r="CE32" s="659"/>
      <c r="CF32" s="607" t="s">
        <v>298</v>
      </c>
      <c r="CG32" s="608"/>
      <c r="CH32" s="608"/>
      <c r="CI32" s="608"/>
      <c r="CJ32" s="608"/>
      <c r="CK32" s="608"/>
      <c r="CL32" s="608"/>
      <c r="CM32" s="608"/>
      <c r="CN32" s="608"/>
      <c r="CO32" s="608"/>
      <c r="CP32" s="608"/>
      <c r="CQ32" s="609"/>
      <c r="CR32" s="593">
        <v>109</v>
      </c>
      <c r="CS32" s="594"/>
      <c r="CT32" s="594"/>
      <c r="CU32" s="594"/>
      <c r="CV32" s="594"/>
      <c r="CW32" s="594"/>
      <c r="CX32" s="594"/>
      <c r="CY32" s="595"/>
      <c r="CZ32" s="627">
        <v>0</v>
      </c>
      <c r="DA32" s="628"/>
      <c r="DB32" s="628"/>
      <c r="DC32" s="629"/>
      <c r="DD32" s="602">
        <v>109</v>
      </c>
      <c r="DE32" s="594"/>
      <c r="DF32" s="594"/>
      <c r="DG32" s="594"/>
      <c r="DH32" s="594"/>
      <c r="DI32" s="594"/>
      <c r="DJ32" s="594"/>
      <c r="DK32" s="595"/>
      <c r="DL32" s="602">
        <v>109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1822000</v>
      </c>
      <c r="S33" s="594"/>
      <c r="T33" s="594"/>
      <c r="U33" s="594"/>
      <c r="V33" s="594"/>
      <c r="W33" s="594"/>
      <c r="X33" s="594"/>
      <c r="Y33" s="595"/>
      <c r="Z33" s="596">
        <v>1.9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32687538</v>
      </c>
      <c r="CS33" s="625"/>
      <c r="CT33" s="625"/>
      <c r="CU33" s="625"/>
      <c r="CV33" s="625"/>
      <c r="CW33" s="625"/>
      <c r="CX33" s="625"/>
      <c r="CY33" s="626"/>
      <c r="CZ33" s="627">
        <v>36.299999999999997</v>
      </c>
      <c r="DA33" s="628"/>
      <c r="DB33" s="628"/>
      <c r="DC33" s="629"/>
      <c r="DD33" s="602">
        <v>26945529</v>
      </c>
      <c r="DE33" s="625"/>
      <c r="DF33" s="625"/>
      <c r="DG33" s="625"/>
      <c r="DH33" s="625"/>
      <c r="DI33" s="625"/>
      <c r="DJ33" s="625"/>
      <c r="DK33" s="626"/>
      <c r="DL33" s="602">
        <v>19103360</v>
      </c>
      <c r="DM33" s="625"/>
      <c r="DN33" s="625"/>
      <c r="DO33" s="625"/>
      <c r="DP33" s="625"/>
      <c r="DQ33" s="625"/>
      <c r="DR33" s="625"/>
      <c r="DS33" s="625"/>
      <c r="DT33" s="625"/>
      <c r="DU33" s="625"/>
      <c r="DV33" s="626"/>
      <c r="DW33" s="598">
        <v>31.6</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14600800</v>
      </c>
      <c r="CS34" s="594"/>
      <c r="CT34" s="594"/>
      <c r="CU34" s="594"/>
      <c r="CV34" s="594"/>
      <c r="CW34" s="594"/>
      <c r="CX34" s="594"/>
      <c r="CY34" s="595"/>
      <c r="CZ34" s="627">
        <v>16.2</v>
      </c>
      <c r="DA34" s="628"/>
      <c r="DB34" s="628"/>
      <c r="DC34" s="629"/>
      <c r="DD34" s="602">
        <v>11829919</v>
      </c>
      <c r="DE34" s="594"/>
      <c r="DF34" s="594"/>
      <c r="DG34" s="594"/>
      <c r="DH34" s="594"/>
      <c r="DI34" s="594"/>
      <c r="DJ34" s="594"/>
      <c r="DK34" s="595"/>
      <c r="DL34" s="602">
        <v>10163788</v>
      </c>
      <c r="DM34" s="594"/>
      <c r="DN34" s="594"/>
      <c r="DO34" s="594"/>
      <c r="DP34" s="594"/>
      <c r="DQ34" s="594"/>
      <c r="DR34" s="594"/>
      <c r="DS34" s="594"/>
      <c r="DT34" s="594"/>
      <c r="DU34" s="594"/>
      <c r="DV34" s="595"/>
      <c r="DW34" s="598">
        <v>16.8</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t="s">
        <v>109</v>
      </c>
      <c r="S35" s="594"/>
      <c r="T35" s="594"/>
      <c r="U35" s="594"/>
      <c r="V35" s="594"/>
      <c r="W35" s="594"/>
      <c r="X35" s="594"/>
      <c r="Y35" s="595"/>
      <c r="Z35" s="596" t="s">
        <v>109</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9410044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569078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386471</v>
      </c>
      <c r="CS35" s="625"/>
      <c r="CT35" s="625"/>
      <c r="CU35" s="625"/>
      <c r="CV35" s="625"/>
      <c r="CW35" s="625"/>
      <c r="CX35" s="625"/>
      <c r="CY35" s="626"/>
      <c r="CZ35" s="627">
        <v>0.4</v>
      </c>
      <c r="DA35" s="628"/>
      <c r="DB35" s="628"/>
      <c r="DC35" s="629"/>
      <c r="DD35" s="602">
        <v>369538</v>
      </c>
      <c r="DE35" s="625"/>
      <c r="DF35" s="625"/>
      <c r="DG35" s="625"/>
      <c r="DH35" s="625"/>
      <c r="DI35" s="625"/>
      <c r="DJ35" s="625"/>
      <c r="DK35" s="626"/>
      <c r="DL35" s="602">
        <v>369538</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94864677</v>
      </c>
      <c r="S36" s="666"/>
      <c r="T36" s="666"/>
      <c r="U36" s="666"/>
      <c r="V36" s="666"/>
      <c r="W36" s="666"/>
      <c r="X36" s="666"/>
      <c r="Y36" s="667"/>
      <c r="Z36" s="668">
        <v>100</v>
      </c>
      <c r="AA36" s="668"/>
      <c r="AB36" s="668"/>
      <c r="AC36" s="668"/>
      <c r="AD36" s="669">
        <v>60411721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160013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-2325308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4638418</v>
      </c>
      <c r="CS36" s="594"/>
      <c r="CT36" s="594"/>
      <c r="CU36" s="594"/>
      <c r="CV36" s="594"/>
      <c r="CW36" s="594"/>
      <c r="CX36" s="594"/>
      <c r="CY36" s="595"/>
      <c r="CZ36" s="627">
        <v>5.0999999999999996</v>
      </c>
      <c r="DA36" s="628"/>
      <c r="DB36" s="628"/>
      <c r="DC36" s="629"/>
      <c r="DD36" s="602">
        <v>4001989</v>
      </c>
      <c r="DE36" s="594"/>
      <c r="DF36" s="594"/>
      <c r="DG36" s="594"/>
      <c r="DH36" s="594"/>
      <c r="DI36" s="594"/>
      <c r="DJ36" s="594"/>
      <c r="DK36" s="595"/>
      <c r="DL36" s="602">
        <v>3120930</v>
      </c>
      <c r="DM36" s="594"/>
      <c r="DN36" s="594"/>
      <c r="DO36" s="594"/>
      <c r="DP36" s="594"/>
      <c r="DQ36" s="594"/>
      <c r="DR36" s="594"/>
      <c r="DS36" s="594"/>
      <c r="DT36" s="594"/>
      <c r="DU36" s="594"/>
      <c r="DV36" s="595"/>
      <c r="DW36" s="598">
        <v>5.2</v>
      </c>
      <c r="DX36" s="623"/>
      <c r="DY36" s="623"/>
      <c r="DZ36" s="623"/>
      <c r="EA36" s="623"/>
      <c r="EB36" s="623"/>
      <c r="EC36" s="624"/>
    </row>
    <row r="37" spans="2:133" ht="11.25" customHeight="1">
      <c r="AQ37" s="672" t="s">
        <v>313</v>
      </c>
      <c r="AR37" s="673"/>
      <c r="AS37" s="673"/>
      <c r="AT37" s="673"/>
      <c r="AU37" s="673"/>
      <c r="AV37" s="673"/>
      <c r="AW37" s="673"/>
      <c r="AX37" s="673"/>
      <c r="AY37" s="674"/>
      <c r="AZ37" s="593" t="s">
        <v>208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40545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965946</v>
      </c>
      <c r="CS37" s="625"/>
      <c r="CT37" s="625"/>
      <c r="CU37" s="625"/>
      <c r="CV37" s="625"/>
      <c r="CW37" s="625"/>
      <c r="CX37" s="625"/>
      <c r="CY37" s="626"/>
      <c r="CZ37" s="627">
        <v>1.1000000000000001</v>
      </c>
      <c r="DA37" s="628"/>
      <c r="DB37" s="628"/>
      <c r="DC37" s="629"/>
      <c r="DD37" s="602">
        <v>965946</v>
      </c>
      <c r="DE37" s="625"/>
      <c r="DF37" s="625"/>
      <c r="DG37" s="625"/>
      <c r="DH37" s="625"/>
      <c r="DI37" s="625"/>
      <c r="DJ37" s="625"/>
      <c r="DK37" s="626"/>
      <c r="DL37" s="602">
        <v>762711</v>
      </c>
      <c r="DM37" s="625"/>
      <c r="DN37" s="625"/>
      <c r="DO37" s="625"/>
      <c r="DP37" s="625"/>
      <c r="DQ37" s="625"/>
      <c r="DR37" s="625"/>
      <c r="DS37" s="625"/>
      <c r="DT37" s="625"/>
      <c r="DU37" s="625"/>
      <c r="DV37" s="626"/>
      <c r="DW37" s="598">
        <v>1.3</v>
      </c>
      <c r="DX37" s="623"/>
      <c r="DY37" s="623"/>
      <c r="DZ37" s="623"/>
      <c r="EA37" s="623"/>
      <c r="EB37" s="623"/>
      <c r="EC37" s="624"/>
    </row>
    <row r="38" spans="2:133" ht="11.25" customHeight="1">
      <c r="AQ38" s="672" t="s">
        <v>316</v>
      </c>
      <c r="AR38" s="673"/>
      <c r="AS38" s="673"/>
      <c r="AT38" s="673"/>
      <c r="AU38" s="673"/>
      <c r="AV38" s="673"/>
      <c r="AW38" s="673"/>
      <c r="AX38" s="673"/>
      <c r="AY38" s="674"/>
      <c r="AZ38" s="593" t="s">
        <v>109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61045</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9410044</v>
      </c>
      <c r="CS38" s="594"/>
      <c r="CT38" s="594"/>
      <c r="CU38" s="594"/>
      <c r="CV38" s="594"/>
      <c r="CW38" s="594"/>
      <c r="CX38" s="594"/>
      <c r="CY38" s="595"/>
      <c r="CZ38" s="627">
        <v>10.4</v>
      </c>
      <c r="DA38" s="628"/>
      <c r="DB38" s="628"/>
      <c r="DC38" s="629"/>
      <c r="DD38" s="602">
        <v>8267770</v>
      </c>
      <c r="DE38" s="594"/>
      <c r="DF38" s="594"/>
      <c r="DG38" s="594"/>
      <c r="DH38" s="594"/>
      <c r="DI38" s="594"/>
      <c r="DJ38" s="594"/>
      <c r="DK38" s="595"/>
      <c r="DL38" s="602">
        <v>5449104</v>
      </c>
      <c r="DM38" s="594"/>
      <c r="DN38" s="594"/>
      <c r="DO38" s="594"/>
      <c r="DP38" s="594"/>
      <c r="DQ38" s="594"/>
      <c r="DR38" s="594"/>
      <c r="DS38" s="594"/>
      <c r="DT38" s="594"/>
      <c r="DU38" s="594"/>
      <c r="DV38" s="595"/>
      <c r="DW38" s="598">
        <v>9</v>
      </c>
      <c r="DX38" s="623"/>
      <c r="DY38" s="623"/>
      <c r="DZ38" s="623"/>
      <c r="EA38" s="623"/>
      <c r="EB38" s="623"/>
      <c r="EC38" s="624"/>
    </row>
    <row r="39" spans="2:133" ht="11.25" customHeight="1">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2408757</v>
      </c>
      <c r="CS39" s="625"/>
      <c r="CT39" s="625"/>
      <c r="CU39" s="625"/>
      <c r="CV39" s="625"/>
      <c r="CW39" s="625"/>
      <c r="CX39" s="625"/>
      <c r="CY39" s="626"/>
      <c r="CZ39" s="627">
        <v>2.7</v>
      </c>
      <c r="DA39" s="628"/>
      <c r="DB39" s="628"/>
      <c r="DC39" s="629"/>
      <c r="DD39" s="602">
        <v>2355046</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4530055</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1243048</v>
      </c>
      <c r="CS40" s="594"/>
      <c r="CT40" s="594"/>
      <c r="CU40" s="594"/>
      <c r="CV40" s="594"/>
      <c r="CW40" s="594"/>
      <c r="CX40" s="594"/>
      <c r="CY40" s="595"/>
      <c r="CZ40" s="627">
        <v>1.4</v>
      </c>
      <c r="DA40" s="628"/>
      <c r="DB40" s="628"/>
      <c r="DC40" s="629"/>
      <c r="DD40" s="602">
        <v>121267</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4719976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8507036</v>
      </c>
      <c r="CS42" s="594"/>
      <c r="CT42" s="594"/>
      <c r="CU42" s="594"/>
      <c r="CV42" s="594"/>
      <c r="CW42" s="594"/>
      <c r="CX42" s="594"/>
      <c r="CY42" s="595"/>
      <c r="CZ42" s="627">
        <v>9.4</v>
      </c>
      <c r="DA42" s="676"/>
      <c r="DB42" s="676"/>
      <c r="DC42" s="677"/>
      <c r="DD42" s="602">
        <v>4064607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281350</v>
      </c>
      <c r="CS43" s="625"/>
      <c r="CT43" s="625"/>
      <c r="CU43" s="625"/>
      <c r="CV43" s="625"/>
      <c r="CW43" s="625"/>
      <c r="CX43" s="625"/>
      <c r="CY43" s="626"/>
      <c r="CZ43" s="627">
        <v>0.3</v>
      </c>
      <c r="DA43" s="628"/>
      <c r="DB43" s="628"/>
      <c r="DC43" s="629"/>
      <c r="DD43" s="602">
        <v>281350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8507036</v>
      </c>
      <c r="CS44" s="594"/>
      <c r="CT44" s="594"/>
      <c r="CU44" s="594"/>
      <c r="CV44" s="594"/>
      <c r="CW44" s="594"/>
      <c r="CX44" s="594"/>
      <c r="CY44" s="595"/>
      <c r="CZ44" s="627">
        <v>9.4</v>
      </c>
      <c r="DA44" s="676"/>
      <c r="DB44" s="676"/>
      <c r="DC44" s="677"/>
      <c r="DD44" s="602">
        <v>4064607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2593652</v>
      </c>
      <c r="CS45" s="625"/>
      <c r="CT45" s="625"/>
      <c r="CU45" s="625"/>
      <c r="CV45" s="625"/>
      <c r="CW45" s="625"/>
      <c r="CX45" s="625"/>
      <c r="CY45" s="626"/>
      <c r="CZ45" s="627">
        <v>2.9</v>
      </c>
      <c r="DA45" s="628"/>
      <c r="DB45" s="628"/>
      <c r="DC45" s="629"/>
      <c r="DD45" s="602">
        <v>538919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5900353</v>
      </c>
      <c r="CS46" s="594"/>
      <c r="CT46" s="594"/>
      <c r="CU46" s="594"/>
      <c r="CV46" s="594"/>
      <c r="CW46" s="594"/>
      <c r="CX46" s="594"/>
      <c r="CY46" s="595"/>
      <c r="CZ46" s="627">
        <v>6.5</v>
      </c>
      <c r="DA46" s="676"/>
      <c r="DB46" s="676"/>
      <c r="DC46" s="677"/>
      <c r="DD46" s="602">
        <v>3512657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118</v>
      </c>
      <c r="CS47" s="625"/>
      <c r="CT47" s="625"/>
      <c r="CU47" s="625"/>
      <c r="CV47" s="625"/>
      <c r="CW47" s="625"/>
      <c r="CX47" s="625"/>
      <c r="CY47" s="626"/>
      <c r="CZ47" s="627" t="s">
        <v>118</v>
      </c>
      <c r="DA47" s="628"/>
      <c r="DB47" s="628"/>
      <c r="DC47" s="629"/>
      <c r="DD47" s="602" t="s">
        <v>118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90139795</v>
      </c>
      <c r="CS49" s="661"/>
      <c r="CT49" s="661"/>
      <c r="CU49" s="661"/>
      <c r="CV49" s="661"/>
      <c r="CW49" s="661"/>
      <c r="CX49" s="661"/>
      <c r="CY49" s="688"/>
      <c r="CZ49" s="689">
        <v>100</v>
      </c>
      <c r="DA49" s="690"/>
      <c r="DB49" s="690"/>
      <c r="DC49" s="691"/>
      <c r="DD49" s="692">
        <v>61498666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95234</v>
      </c>
      <c r="R7" s="723"/>
      <c r="S7" s="723"/>
      <c r="T7" s="723"/>
      <c r="U7" s="723"/>
      <c r="V7" s="723">
        <v>90509</v>
      </c>
      <c r="W7" s="723"/>
      <c r="X7" s="723"/>
      <c r="Y7" s="723"/>
      <c r="Z7" s="723"/>
      <c r="AA7" s="723">
        <v>4725</v>
      </c>
      <c r="AB7" s="723"/>
      <c r="AC7" s="723"/>
      <c r="AD7" s="723"/>
      <c r="AE7" s="724"/>
      <c r="AF7" s="725">
        <v>4651</v>
      </c>
      <c r="AG7" s="726"/>
      <c r="AH7" s="726"/>
      <c r="AI7" s="726"/>
      <c r="AJ7" s="727"/>
      <c r="AK7" s="762">
        <v>515</v>
      </c>
      <c r="AL7" s="763"/>
      <c r="AM7" s="763"/>
      <c r="AN7" s="763"/>
      <c r="AO7" s="763"/>
      <c r="AP7" s="763">
        <v>19677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t="s">
        <v>525</v>
      </c>
      <c r="CI7" s="760"/>
      <c r="CJ7" s="760"/>
      <c r="CK7" s="760"/>
      <c r="CL7" s="761"/>
      <c r="CM7" s="759">
        <v>3</v>
      </c>
      <c r="CN7" s="760"/>
      <c r="CO7" s="760"/>
      <c r="CP7" s="760"/>
      <c r="CQ7" s="761"/>
      <c r="CR7" s="759">
        <v>3</v>
      </c>
      <c r="CS7" s="760"/>
      <c r="CT7" s="760"/>
      <c r="CU7" s="760"/>
      <c r="CV7" s="761"/>
      <c r="CW7" s="759">
        <v>19</v>
      </c>
      <c r="CX7" s="760"/>
      <c r="CY7" s="760"/>
      <c r="CZ7" s="760"/>
      <c r="DA7" s="761"/>
      <c r="DB7" s="759" t="s">
        <v>525</v>
      </c>
      <c r="DC7" s="760"/>
      <c r="DD7" s="760"/>
      <c r="DE7" s="760"/>
      <c r="DF7" s="761"/>
      <c r="DG7" s="759" t="s">
        <v>525</v>
      </c>
      <c r="DH7" s="760"/>
      <c r="DI7" s="760"/>
      <c r="DJ7" s="760"/>
      <c r="DK7" s="761"/>
      <c r="DL7" s="759" t="s">
        <v>525</v>
      </c>
      <c r="DM7" s="760"/>
      <c r="DN7" s="760"/>
      <c r="DO7" s="760"/>
      <c r="DP7" s="761"/>
      <c r="DQ7" s="759" t="s">
        <v>525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533</v>
      </c>
      <c r="BS8" s="756" t="s">
        <v>534</v>
      </c>
      <c r="BT8" s="757"/>
      <c r="BU8" s="757"/>
      <c r="BV8" s="757"/>
      <c r="BW8" s="757"/>
      <c r="BX8" s="757"/>
      <c r="BY8" s="757"/>
      <c r="BZ8" s="757"/>
      <c r="CA8" s="757"/>
      <c r="CB8" s="757"/>
      <c r="CC8" s="757"/>
      <c r="CD8" s="757"/>
      <c r="CE8" s="757"/>
      <c r="CF8" s="757"/>
      <c r="CG8" s="758"/>
      <c r="CH8" s="769" t="s">
        <v>525</v>
      </c>
      <c r="CI8" s="770"/>
      <c r="CJ8" s="770"/>
      <c r="CK8" s="770"/>
      <c r="CL8" s="771"/>
      <c r="CM8" s="769">
        <v>10</v>
      </c>
      <c r="CN8" s="770"/>
      <c r="CO8" s="770"/>
      <c r="CP8" s="770"/>
      <c r="CQ8" s="771"/>
      <c r="CR8" s="769">
        <v>10</v>
      </c>
      <c r="CS8" s="770"/>
      <c r="CT8" s="770"/>
      <c r="CU8" s="770"/>
      <c r="CV8" s="771"/>
      <c r="CW8" s="769">
        <v>1</v>
      </c>
      <c r="CX8" s="770"/>
      <c r="CY8" s="770"/>
      <c r="CZ8" s="770"/>
      <c r="DA8" s="771"/>
      <c r="DB8" s="769">
        <v>2085</v>
      </c>
      <c r="DC8" s="770"/>
      <c r="DD8" s="770"/>
      <c r="DE8" s="770"/>
      <c r="DF8" s="771"/>
      <c r="DG8" s="769">
        <v>550</v>
      </c>
      <c r="DH8" s="770"/>
      <c r="DI8" s="770"/>
      <c r="DJ8" s="770"/>
      <c r="DK8" s="771"/>
      <c r="DL8" s="769" t="s">
        <v>525</v>
      </c>
      <c r="DM8" s="770"/>
      <c r="DN8" s="770"/>
      <c r="DO8" s="770"/>
      <c r="DP8" s="771"/>
      <c r="DQ8" s="769" t="s">
        <v>525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535</v>
      </c>
      <c r="BT9" s="757"/>
      <c r="BU9" s="757"/>
      <c r="BV9" s="757"/>
      <c r="BW9" s="757"/>
      <c r="BX9" s="757"/>
      <c r="BY9" s="757"/>
      <c r="BZ9" s="757"/>
      <c r="CA9" s="757"/>
      <c r="CB9" s="757"/>
      <c r="CC9" s="757"/>
      <c r="CD9" s="757"/>
      <c r="CE9" s="757"/>
      <c r="CF9" s="757"/>
      <c r="CG9" s="758"/>
      <c r="CH9" s="769">
        <v>2</v>
      </c>
      <c r="CI9" s="770"/>
      <c r="CJ9" s="770"/>
      <c r="CK9" s="770"/>
      <c r="CL9" s="771"/>
      <c r="CM9" s="769">
        <v>6</v>
      </c>
      <c r="CN9" s="770"/>
      <c r="CO9" s="770"/>
      <c r="CP9" s="770"/>
      <c r="CQ9" s="771"/>
      <c r="CR9" s="769">
        <v>5</v>
      </c>
      <c r="CS9" s="770"/>
      <c r="CT9" s="770"/>
      <c r="CU9" s="770"/>
      <c r="CV9" s="771"/>
      <c r="CW9" s="769" t="s">
        <v>525</v>
      </c>
      <c r="CX9" s="770"/>
      <c r="CY9" s="770"/>
      <c r="CZ9" s="770"/>
      <c r="DA9" s="771"/>
      <c r="DB9" s="769" t="s">
        <v>525</v>
      </c>
      <c r="DC9" s="770"/>
      <c r="DD9" s="770"/>
      <c r="DE9" s="770"/>
      <c r="DF9" s="771"/>
      <c r="DG9" s="769" t="s">
        <v>525</v>
      </c>
      <c r="DH9" s="770"/>
      <c r="DI9" s="770"/>
      <c r="DJ9" s="770"/>
      <c r="DK9" s="771"/>
      <c r="DL9" s="769" t="s">
        <v>525</v>
      </c>
      <c r="DM9" s="770"/>
      <c r="DN9" s="770"/>
      <c r="DO9" s="770"/>
      <c r="DP9" s="771"/>
      <c r="DQ9" s="769" t="s">
        <v>525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536</v>
      </c>
      <c r="BT10" s="757"/>
      <c r="BU10" s="757"/>
      <c r="BV10" s="757"/>
      <c r="BW10" s="757"/>
      <c r="BX10" s="757"/>
      <c r="BY10" s="757"/>
      <c r="BZ10" s="757"/>
      <c r="CA10" s="757"/>
      <c r="CB10" s="757"/>
      <c r="CC10" s="757"/>
      <c r="CD10" s="757"/>
      <c r="CE10" s="757"/>
      <c r="CF10" s="757"/>
      <c r="CG10" s="758"/>
      <c r="CH10" s="769">
        <v>-2</v>
      </c>
      <c r="CI10" s="770"/>
      <c r="CJ10" s="770"/>
      <c r="CK10" s="770"/>
      <c r="CL10" s="771"/>
      <c r="CM10" s="769">
        <v>583</v>
      </c>
      <c r="CN10" s="770"/>
      <c r="CO10" s="770"/>
      <c r="CP10" s="770"/>
      <c r="CQ10" s="771"/>
      <c r="CR10" s="769">
        <v>500</v>
      </c>
      <c r="CS10" s="770"/>
      <c r="CT10" s="770"/>
      <c r="CU10" s="770"/>
      <c r="CV10" s="771"/>
      <c r="CW10" s="769">
        <v>76</v>
      </c>
      <c r="CX10" s="770"/>
      <c r="CY10" s="770"/>
      <c r="CZ10" s="770"/>
      <c r="DA10" s="771"/>
      <c r="DB10" s="769" t="s">
        <v>525</v>
      </c>
      <c r="DC10" s="770"/>
      <c r="DD10" s="770"/>
      <c r="DE10" s="770"/>
      <c r="DF10" s="771"/>
      <c r="DG10" s="769" t="s">
        <v>525</v>
      </c>
      <c r="DH10" s="770"/>
      <c r="DI10" s="770"/>
      <c r="DJ10" s="770"/>
      <c r="DK10" s="771"/>
      <c r="DL10" s="769" t="s">
        <v>525</v>
      </c>
      <c r="DM10" s="770"/>
      <c r="DN10" s="770"/>
      <c r="DO10" s="770"/>
      <c r="DP10" s="771"/>
      <c r="DQ10" s="769" t="s">
        <v>525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537</v>
      </c>
      <c r="BT11" s="757"/>
      <c r="BU11" s="757"/>
      <c r="BV11" s="757"/>
      <c r="BW11" s="757"/>
      <c r="BX11" s="757"/>
      <c r="BY11" s="757"/>
      <c r="BZ11" s="757"/>
      <c r="CA11" s="757"/>
      <c r="CB11" s="757"/>
      <c r="CC11" s="757"/>
      <c r="CD11" s="757"/>
      <c r="CE11" s="757"/>
      <c r="CF11" s="757"/>
      <c r="CG11" s="758"/>
      <c r="CH11" s="769">
        <v>1</v>
      </c>
      <c r="CI11" s="770"/>
      <c r="CJ11" s="770"/>
      <c r="CK11" s="770"/>
      <c r="CL11" s="771"/>
      <c r="CM11" s="769">
        <v>50</v>
      </c>
      <c r="CN11" s="770"/>
      <c r="CO11" s="770"/>
      <c r="CP11" s="770"/>
      <c r="CQ11" s="771"/>
      <c r="CR11" s="769">
        <v>3</v>
      </c>
      <c r="CS11" s="770"/>
      <c r="CT11" s="770"/>
      <c r="CU11" s="770"/>
      <c r="CV11" s="771"/>
      <c r="CW11" s="769">
        <v>21</v>
      </c>
      <c r="CX11" s="770"/>
      <c r="CY11" s="770"/>
      <c r="CZ11" s="770"/>
      <c r="DA11" s="771"/>
      <c r="DB11" s="769" t="s">
        <v>525</v>
      </c>
      <c r="DC11" s="770"/>
      <c r="DD11" s="770"/>
      <c r="DE11" s="770"/>
      <c r="DF11" s="771"/>
      <c r="DG11" s="769" t="s">
        <v>525</v>
      </c>
      <c r="DH11" s="770"/>
      <c r="DI11" s="770"/>
      <c r="DJ11" s="770"/>
      <c r="DK11" s="771"/>
      <c r="DL11" s="769" t="s">
        <v>525</v>
      </c>
      <c r="DM11" s="770"/>
      <c r="DN11" s="770"/>
      <c r="DO11" s="770"/>
      <c r="DP11" s="771"/>
      <c r="DQ11" s="769" t="s">
        <v>525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95234</v>
      </c>
      <c r="R23" s="782"/>
      <c r="S23" s="782"/>
      <c r="T23" s="782"/>
      <c r="U23" s="782"/>
      <c r="V23" s="782">
        <v>90509</v>
      </c>
      <c r="W23" s="782"/>
      <c r="X23" s="782"/>
      <c r="Y23" s="782"/>
      <c r="Z23" s="782"/>
      <c r="AA23" s="782">
        <v>4725</v>
      </c>
      <c r="AB23" s="782"/>
      <c r="AC23" s="782"/>
      <c r="AD23" s="782"/>
      <c r="AE23" s="783"/>
      <c r="AF23" s="784">
        <v>4651</v>
      </c>
      <c r="AG23" s="782"/>
      <c r="AH23" s="782"/>
      <c r="AI23" s="782"/>
      <c r="AJ23" s="785"/>
      <c r="AK23" s="786"/>
      <c r="AL23" s="787"/>
      <c r="AM23" s="787"/>
      <c r="AN23" s="787"/>
      <c r="AO23" s="787"/>
      <c r="AP23" s="782">
        <v>19677</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29450</v>
      </c>
      <c r="R28" s="811"/>
      <c r="S28" s="811"/>
      <c r="T28" s="811"/>
      <c r="U28" s="811"/>
      <c r="V28" s="811">
        <v>28881</v>
      </c>
      <c r="W28" s="811"/>
      <c r="X28" s="811"/>
      <c r="Y28" s="811"/>
      <c r="Z28" s="811"/>
      <c r="AA28" s="811">
        <v>569</v>
      </c>
      <c r="AB28" s="811"/>
      <c r="AC28" s="811"/>
      <c r="AD28" s="811"/>
      <c r="AE28" s="812"/>
      <c r="AF28" s="813">
        <v>569</v>
      </c>
      <c r="AG28" s="811"/>
      <c r="AH28" s="811"/>
      <c r="AI28" s="811"/>
      <c r="AJ28" s="814"/>
      <c r="AK28" s="815">
        <v>4530</v>
      </c>
      <c r="AL28" s="806"/>
      <c r="AM28" s="806"/>
      <c r="AN28" s="806"/>
      <c r="AO28" s="806"/>
      <c r="AP28" s="806" t="s">
        <v>525</v>
      </c>
      <c r="AQ28" s="806"/>
      <c r="AR28" s="806"/>
      <c r="AS28" s="806"/>
      <c r="AT28" s="806"/>
      <c r="AU28" s="806" t="s">
        <v>525</v>
      </c>
      <c r="AV28" s="806"/>
      <c r="AW28" s="806"/>
      <c r="AX28" s="806"/>
      <c r="AY28" s="806"/>
      <c r="AZ28" s="807" t="s">
        <v>525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15903</v>
      </c>
      <c r="R29" s="747"/>
      <c r="S29" s="747"/>
      <c r="T29" s="747"/>
      <c r="U29" s="747"/>
      <c r="V29" s="747">
        <v>15384</v>
      </c>
      <c r="W29" s="747"/>
      <c r="X29" s="747"/>
      <c r="Y29" s="747"/>
      <c r="Z29" s="747"/>
      <c r="AA29" s="747">
        <v>519</v>
      </c>
      <c r="AB29" s="747"/>
      <c r="AC29" s="747"/>
      <c r="AD29" s="747"/>
      <c r="AE29" s="748"/>
      <c r="AF29" s="749">
        <v>519</v>
      </c>
      <c r="AG29" s="750"/>
      <c r="AH29" s="750"/>
      <c r="AI29" s="750"/>
      <c r="AJ29" s="751"/>
      <c r="AK29" s="818">
        <v>2577</v>
      </c>
      <c r="AL29" s="819"/>
      <c r="AM29" s="819"/>
      <c r="AN29" s="819"/>
      <c r="AO29" s="819"/>
      <c r="AP29" s="819" t="s">
        <v>525</v>
      </c>
      <c r="AQ29" s="819"/>
      <c r="AR29" s="819"/>
      <c r="AS29" s="819"/>
      <c r="AT29" s="819"/>
      <c r="AU29" s="819" t="s">
        <v>525</v>
      </c>
      <c r="AV29" s="819"/>
      <c r="AW29" s="819"/>
      <c r="AX29" s="819"/>
      <c r="AY29" s="819"/>
      <c r="AZ29" s="820" t="s">
        <v>525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4160</v>
      </c>
      <c r="R30" s="747"/>
      <c r="S30" s="747"/>
      <c r="T30" s="747"/>
      <c r="U30" s="747"/>
      <c r="V30" s="747">
        <v>4053</v>
      </c>
      <c r="W30" s="747"/>
      <c r="X30" s="747"/>
      <c r="Y30" s="747"/>
      <c r="Z30" s="747"/>
      <c r="AA30" s="747">
        <v>107</v>
      </c>
      <c r="AB30" s="747"/>
      <c r="AC30" s="747"/>
      <c r="AD30" s="747"/>
      <c r="AE30" s="748"/>
      <c r="AF30" s="749">
        <v>107</v>
      </c>
      <c r="AG30" s="750"/>
      <c r="AH30" s="750"/>
      <c r="AI30" s="750"/>
      <c r="AJ30" s="751"/>
      <c r="AK30" s="818">
        <v>2226</v>
      </c>
      <c r="AL30" s="819"/>
      <c r="AM30" s="819"/>
      <c r="AN30" s="819"/>
      <c r="AO30" s="819"/>
      <c r="AP30" s="819" t="s">
        <v>525</v>
      </c>
      <c r="AQ30" s="819"/>
      <c r="AR30" s="819"/>
      <c r="AS30" s="819"/>
      <c r="AT30" s="819"/>
      <c r="AU30" s="819" t="s">
        <v>525</v>
      </c>
      <c r="AV30" s="819"/>
      <c r="AW30" s="819"/>
      <c r="AX30" s="819"/>
      <c r="AY30" s="819"/>
      <c r="AZ30" s="820" t="s">
        <v>525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1195</v>
      </c>
      <c r="AG63" s="830"/>
      <c r="AH63" s="830"/>
      <c r="AI63" s="830"/>
      <c r="AJ63" s="831"/>
      <c r="AK63" s="832"/>
      <c r="AL63" s="827"/>
      <c r="AM63" s="827"/>
      <c r="AN63" s="827"/>
      <c r="AO63" s="827"/>
      <c r="AP63" s="830" t="s">
        <v>525</v>
      </c>
      <c r="AQ63" s="830"/>
      <c r="AR63" s="830"/>
      <c r="AS63" s="830"/>
      <c r="AT63" s="830"/>
      <c r="AU63" s="830" t="s">
        <v>525</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382</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383</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526</v>
      </c>
      <c r="C68" s="858"/>
      <c r="D68" s="858"/>
      <c r="E68" s="858"/>
      <c r="F68" s="858"/>
      <c r="G68" s="858"/>
      <c r="H68" s="858"/>
      <c r="I68" s="858"/>
      <c r="J68" s="858"/>
      <c r="K68" s="858"/>
      <c r="L68" s="858"/>
      <c r="M68" s="858"/>
      <c r="N68" s="858"/>
      <c r="O68" s="858"/>
      <c r="P68" s="859"/>
      <c r="Q68" s="860">
        <v>8532</v>
      </c>
      <c r="R68" s="854"/>
      <c r="S68" s="854"/>
      <c r="T68" s="854"/>
      <c r="U68" s="854"/>
      <c r="V68" s="854">
        <v>8084</v>
      </c>
      <c r="W68" s="854"/>
      <c r="X68" s="854"/>
      <c r="Y68" s="854"/>
      <c r="Z68" s="854"/>
      <c r="AA68" s="854">
        <v>448</v>
      </c>
      <c r="AB68" s="854"/>
      <c r="AC68" s="854"/>
      <c r="AD68" s="854"/>
      <c r="AE68" s="854"/>
      <c r="AF68" s="854">
        <v>448</v>
      </c>
      <c r="AG68" s="854"/>
      <c r="AH68" s="854"/>
      <c r="AI68" s="854"/>
      <c r="AJ68" s="854"/>
      <c r="AK68" s="854">
        <v>227</v>
      </c>
      <c r="AL68" s="854"/>
      <c r="AM68" s="854"/>
      <c r="AN68" s="854"/>
      <c r="AO68" s="854"/>
      <c r="AP68" s="854">
        <v>4384</v>
      </c>
      <c r="AQ68" s="854"/>
      <c r="AR68" s="854"/>
      <c r="AS68" s="854"/>
      <c r="AT68" s="854"/>
      <c r="AU68" s="854">
        <v>189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527</v>
      </c>
      <c r="C69" s="862"/>
      <c r="D69" s="862"/>
      <c r="E69" s="862"/>
      <c r="F69" s="862"/>
      <c r="G69" s="862"/>
      <c r="H69" s="862"/>
      <c r="I69" s="862"/>
      <c r="J69" s="862"/>
      <c r="K69" s="862"/>
      <c r="L69" s="862"/>
      <c r="M69" s="862"/>
      <c r="N69" s="862"/>
      <c r="O69" s="862"/>
      <c r="P69" s="863"/>
      <c r="Q69" s="864">
        <v>118824</v>
      </c>
      <c r="R69" s="819"/>
      <c r="S69" s="819"/>
      <c r="T69" s="819"/>
      <c r="U69" s="819"/>
      <c r="V69" s="819">
        <v>114032</v>
      </c>
      <c r="W69" s="819"/>
      <c r="X69" s="819"/>
      <c r="Y69" s="819"/>
      <c r="Z69" s="819"/>
      <c r="AA69" s="819">
        <v>4792</v>
      </c>
      <c r="AB69" s="819"/>
      <c r="AC69" s="819"/>
      <c r="AD69" s="819"/>
      <c r="AE69" s="819"/>
      <c r="AF69" s="819">
        <v>24731</v>
      </c>
      <c r="AG69" s="819"/>
      <c r="AH69" s="819"/>
      <c r="AI69" s="819"/>
      <c r="AJ69" s="819"/>
      <c r="AK69" s="819" t="s">
        <v>525</v>
      </c>
      <c r="AL69" s="819"/>
      <c r="AM69" s="819"/>
      <c r="AN69" s="819"/>
      <c r="AO69" s="819"/>
      <c r="AP69" s="819" t="s">
        <v>525</v>
      </c>
      <c r="AQ69" s="819"/>
      <c r="AR69" s="819"/>
      <c r="AS69" s="819"/>
      <c r="AT69" s="819"/>
      <c r="AU69" s="819" t="s">
        <v>525</v>
      </c>
      <c r="AV69" s="819"/>
      <c r="AW69" s="819"/>
      <c r="AX69" s="819"/>
      <c r="AY69" s="819"/>
      <c r="AZ69" s="865" t="s">
        <v>528</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529</v>
      </c>
      <c r="C70" s="862"/>
      <c r="D70" s="862"/>
      <c r="E70" s="862"/>
      <c r="F70" s="862"/>
      <c r="G70" s="862"/>
      <c r="H70" s="862"/>
      <c r="I70" s="862"/>
      <c r="J70" s="862"/>
      <c r="K70" s="862"/>
      <c r="L70" s="862"/>
      <c r="M70" s="862"/>
      <c r="N70" s="862"/>
      <c r="O70" s="862"/>
      <c r="P70" s="863"/>
      <c r="Q70" s="864">
        <v>73350</v>
      </c>
      <c r="R70" s="819"/>
      <c r="S70" s="819"/>
      <c r="T70" s="819"/>
      <c r="U70" s="819"/>
      <c r="V70" s="819">
        <v>69622</v>
      </c>
      <c r="W70" s="819"/>
      <c r="X70" s="819"/>
      <c r="Y70" s="819"/>
      <c r="Z70" s="819"/>
      <c r="AA70" s="819">
        <v>3728</v>
      </c>
      <c r="AB70" s="819"/>
      <c r="AC70" s="819"/>
      <c r="AD70" s="819"/>
      <c r="AE70" s="819"/>
      <c r="AF70" s="819">
        <v>3728</v>
      </c>
      <c r="AG70" s="819"/>
      <c r="AH70" s="819"/>
      <c r="AI70" s="819"/>
      <c r="AJ70" s="819"/>
      <c r="AK70" s="819">
        <v>3000</v>
      </c>
      <c r="AL70" s="819"/>
      <c r="AM70" s="819"/>
      <c r="AN70" s="819"/>
      <c r="AO70" s="819"/>
      <c r="AP70" s="819">
        <v>33943</v>
      </c>
      <c r="AQ70" s="819"/>
      <c r="AR70" s="819"/>
      <c r="AS70" s="819"/>
      <c r="AT70" s="819"/>
      <c r="AU70" s="819">
        <v>543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530</v>
      </c>
      <c r="C71" s="862"/>
      <c r="D71" s="862"/>
      <c r="E71" s="862"/>
      <c r="F71" s="862"/>
      <c r="G71" s="862"/>
      <c r="H71" s="862"/>
      <c r="I71" s="862"/>
      <c r="J71" s="862"/>
      <c r="K71" s="862"/>
      <c r="L71" s="862"/>
      <c r="M71" s="862"/>
      <c r="N71" s="862"/>
      <c r="O71" s="862"/>
      <c r="P71" s="863"/>
      <c r="Q71" s="864">
        <v>4796</v>
      </c>
      <c r="R71" s="819"/>
      <c r="S71" s="819"/>
      <c r="T71" s="819"/>
      <c r="U71" s="819"/>
      <c r="V71" s="819">
        <v>4735</v>
      </c>
      <c r="W71" s="819"/>
      <c r="X71" s="819"/>
      <c r="Y71" s="819"/>
      <c r="Z71" s="819"/>
      <c r="AA71" s="819">
        <v>61</v>
      </c>
      <c r="AB71" s="819"/>
      <c r="AC71" s="819"/>
      <c r="AD71" s="819"/>
      <c r="AE71" s="819"/>
      <c r="AF71" s="819">
        <v>61</v>
      </c>
      <c r="AG71" s="819"/>
      <c r="AH71" s="819"/>
      <c r="AI71" s="819"/>
      <c r="AJ71" s="819"/>
      <c r="AK71" s="819">
        <v>769</v>
      </c>
      <c r="AL71" s="819"/>
      <c r="AM71" s="819"/>
      <c r="AN71" s="819"/>
      <c r="AO71" s="819"/>
      <c r="AP71" s="819" t="s">
        <v>525</v>
      </c>
      <c r="AQ71" s="819"/>
      <c r="AR71" s="819"/>
      <c r="AS71" s="819"/>
      <c r="AT71" s="819"/>
      <c r="AU71" s="819" t="s">
        <v>525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531</v>
      </c>
      <c r="C72" s="862"/>
      <c r="D72" s="862"/>
      <c r="E72" s="862"/>
      <c r="F72" s="862"/>
      <c r="G72" s="862"/>
      <c r="H72" s="862"/>
      <c r="I72" s="862"/>
      <c r="J72" s="862"/>
      <c r="K72" s="862"/>
      <c r="L72" s="862"/>
      <c r="M72" s="862"/>
      <c r="N72" s="862"/>
      <c r="O72" s="862"/>
      <c r="P72" s="863"/>
      <c r="Q72" s="864">
        <v>1269458</v>
      </c>
      <c r="R72" s="819"/>
      <c r="S72" s="819"/>
      <c r="T72" s="819"/>
      <c r="U72" s="819"/>
      <c r="V72" s="819">
        <v>1236628</v>
      </c>
      <c r="W72" s="819"/>
      <c r="X72" s="819"/>
      <c r="Y72" s="819"/>
      <c r="Z72" s="819"/>
      <c r="AA72" s="819">
        <v>32831</v>
      </c>
      <c r="AB72" s="819"/>
      <c r="AC72" s="819"/>
      <c r="AD72" s="819"/>
      <c r="AE72" s="819"/>
      <c r="AF72" s="819">
        <v>32831</v>
      </c>
      <c r="AG72" s="819"/>
      <c r="AH72" s="819"/>
      <c r="AI72" s="819"/>
      <c r="AJ72" s="819"/>
      <c r="AK72" s="819">
        <v>10482</v>
      </c>
      <c r="AL72" s="819"/>
      <c r="AM72" s="819"/>
      <c r="AN72" s="819"/>
      <c r="AO72" s="819"/>
      <c r="AP72" s="819" t="s">
        <v>525</v>
      </c>
      <c r="AQ72" s="819"/>
      <c r="AR72" s="819"/>
      <c r="AS72" s="819"/>
      <c r="AT72" s="819"/>
      <c r="AU72" s="819" t="s">
        <v>525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61799</v>
      </c>
      <c r="AG88" s="830"/>
      <c r="AH88" s="830"/>
      <c r="AI88" s="830"/>
      <c r="AJ88" s="830"/>
      <c r="AK88" s="827"/>
      <c r="AL88" s="827"/>
      <c r="AM88" s="827"/>
      <c r="AN88" s="827"/>
      <c r="AO88" s="827"/>
      <c r="AP88" s="830">
        <v>38327</v>
      </c>
      <c r="AQ88" s="830"/>
      <c r="AR88" s="830"/>
      <c r="AS88" s="830"/>
      <c r="AT88" s="830"/>
      <c r="AU88" s="830">
        <v>732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521</v>
      </c>
      <c r="CS102" s="838"/>
      <c r="CT102" s="838"/>
      <c r="CU102" s="838"/>
      <c r="CV102" s="881"/>
      <c r="CW102" s="880">
        <v>117</v>
      </c>
      <c r="CX102" s="838"/>
      <c r="CY102" s="838"/>
      <c r="CZ102" s="838"/>
      <c r="DA102" s="881"/>
      <c r="DB102" s="880">
        <v>2085</v>
      </c>
      <c r="DC102" s="838"/>
      <c r="DD102" s="838"/>
      <c r="DE102" s="838"/>
      <c r="DF102" s="881"/>
      <c r="DG102" s="880">
        <v>550</v>
      </c>
      <c r="DH102" s="838"/>
      <c r="DI102" s="838"/>
      <c r="DJ102" s="838"/>
      <c r="DK102" s="881"/>
      <c r="DL102" s="880" t="s">
        <v>525</v>
      </c>
      <c r="DM102" s="838"/>
      <c r="DN102" s="838"/>
      <c r="DO102" s="838"/>
      <c r="DP102" s="881"/>
      <c r="DQ102" s="880" t="s">
        <v>525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393</v>
      </c>
      <c r="AB109" s="883"/>
      <c r="AC109" s="883"/>
      <c r="AD109" s="883"/>
      <c r="AE109" s="884"/>
      <c r="AF109" s="882" t="s">
        <v>285</v>
      </c>
      <c r="AG109" s="883"/>
      <c r="AH109" s="883"/>
      <c r="AI109" s="883"/>
      <c r="AJ109" s="884"/>
      <c r="AK109" s="882" t="s">
        <v>284</v>
      </c>
      <c r="AL109" s="883"/>
      <c r="AM109" s="883"/>
      <c r="AN109" s="883"/>
      <c r="AO109" s="884"/>
      <c r="AP109" s="882" t="s">
        <v>394</v>
      </c>
      <c r="AQ109" s="883"/>
      <c r="AR109" s="883"/>
      <c r="AS109" s="883"/>
      <c r="AT109" s="885"/>
      <c r="AU109" s="904" t="s">
        <v>392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393</v>
      </c>
      <c r="BR109" s="883"/>
      <c r="BS109" s="883"/>
      <c r="BT109" s="883"/>
      <c r="BU109" s="884"/>
      <c r="BV109" s="882" t="s">
        <v>285</v>
      </c>
      <c r="BW109" s="883"/>
      <c r="BX109" s="883"/>
      <c r="BY109" s="883"/>
      <c r="BZ109" s="884"/>
      <c r="CA109" s="882" t="s">
        <v>284</v>
      </c>
      <c r="CB109" s="883"/>
      <c r="CC109" s="883"/>
      <c r="CD109" s="883"/>
      <c r="CE109" s="884"/>
      <c r="CF109" s="905" t="s">
        <v>394</v>
      </c>
      <c r="CG109" s="905"/>
      <c r="CH109" s="905"/>
      <c r="CI109" s="905"/>
      <c r="CJ109" s="905"/>
      <c r="CK109" s="882" t="s">
        <v>395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393</v>
      </c>
      <c r="DH109" s="883"/>
      <c r="DI109" s="883"/>
      <c r="DJ109" s="883"/>
      <c r="DK109" s="884"/>
      <c r="DL109" s="882" t="s">
        <v>285</v>
      </c>
      <c r="DM109" s="883"/>
      <c r="DN109" s="883"/>
      <c r="DO109" s="883"/>
      <c r="DP109" s="884"/>
      <c r="DQ109" s="882" t="s">
        <v>284</v>
      </c>
      <c r="DR109" s="883"/>
      <c r="DS109" s="883"/>
      <c r="DT109" s="883"/>
      <c r="DU109" s="884"/>
      <c r="DV109" s="882" t="s">
        <v>394</v>
      </c>
      <c r="DW109" s="883"/>
      <c r="DX109" s="883"/>
      <c r="DY109" s="883"/>
      <c r="DZ109" s="885"/>
    </row>
    <row r="110" spans="1:131" s="197" customFormat="1" ht="26.25" customHeight="1">
      <c r="A110" s="886" t="s">
        <v>396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2820025</v>
      </c>
      <c r="AB110" s="890"/>
      <c r="AC110" s="890"/>
      <c r="AD110" s="890"/>
      <c r="AE110" s="891"/>
      <c r="AF110" s="892">
        <v>2393428</v>
      </c>
      <c r="AG110" s="890"/>
      <c r="AH110" s="890"/>
      <c r="AI110" s="890"/>
      <c r="AJ110" s="891"/>
      <c r="AK110" s="892">
        <v>2148717</v>
      </c>
      <c r="AL110" s="890"/>
      <c r="AM110" s="890"/>
      <c r="AN110" s="890"/>
      <c r="AO110" s="891"/>
      <c r="AP110" s="893">
        <v>3.9</v>
      </c>
      <c r="AQ110" s="894"/>
      <c r="AR110" s="894"/>
      <c r="AS110" s="894"/>
      <c r="AT110" s="895"/>
      <c r="AU110" s="896" t="s">
        <v>61</v>
      </c>
      <c r="AV110" s="897"/>
      <c r="AW110" s="897"/>
      <c r="AX110" s="897"/>
      <c r="AY110" s="898"/>
      <c r="AZ110" s="940" t="s">
        <v>397</v>
      </c>
      <c r="BA110" s="887"/>
      <c r="BB110" s="887"/>
      <c r="BC110" s="887"/>
      <c r="BD110" s="887"/>
      <c r="BE110" s="887"/>
      <c r="BF110" s="887"/>
      <c r="BG110" s="887"/>
      <c r="BH110" s="887"/>
      <c r="BI110" s="887"/>
      <c r="BJ110" s="887"/>
      <c r="BK110" s="887"/>
      <c r="BL110" s="887"/>
      <c r="BM110" s="887"/>
      <c r="BN110" s="887"/>
      <c r="BO110" s="887"/>
      <c r="BP110" s="888"/>
      <c r="BQ110" s="926">
        <v>19994054</v>
      </c>
      <c r="BR110" s="927"/>
      <c r="BS110" s="927"/>
      <c r="BT110" s="927"/>
      <c r="BU110" s="927"/>
      <c r="BV110" s="927">
        <v>20725155</v>
      </c>
      <c r="BW110" s="927"/>
      <c r="BX110" s="927"/>
      <c r="BY110" s="927"/>
      <c r="BZ110" s="927"/>
      <c r="CA110" s="927">
        <v>19676998</v>
      </c>
      <c r="CB110" s="927"/>
      <c r="CC110" s="927"/>
      <c r="CD110" s="927"/>
      <c r="CE110" s="927"/>
      <c r="CF110" s="941">
        <v>35.700000000000003</v>
      </c>
      <c r="CG110" s="942"/>
      <c r="CH110" s="942"/>
      <c r="CI110" s="942"/>
      <c r="CJ110" s="942"/>
      <c r="CK110" s="943" t="s">
        <v>398</v>
      </c>
      <c r="CL110" s="944"/>
      <c r="CM110" s="923" t="s">
        <v>399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400</v>
      </c>
      <c r="DH110" s="927"/>
      <c r="DI110" s="927"/>
      <c r="DJ110" s="927"/>
      <c r="DK110" s="927"/>
      <c r="DL110" s="927" t="s">
        <v>400</v>
      </c>
      <c r="DM110" s="927"/>
      <c r="DN110" s="927"/>
      <c r="DO110" s="927"/>
      <c r="DP110" s="927"/>
      <c r="DQ110" s="927" t="s">
        <v>400</v>
      </c>
      <c r="DR110" s="927"/>
      <c r="DS110" s="927"/>
      <c r="DT110" s="927"/>
      <c r="DU110" s="927"/>
      <c r="DV110" s="928" t="s">
        <v>400</v>
      </c>
      <c r="DW110" s="928"/>
      <c r="DX110" s="928"/>
      <c r="DY110" s="928"/>
      <c r="DZ110" s="929"/>
    </row>
    <row r="111" spans="1:131" s="197" customFormat="1" ht="26.25" customHeight="1">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402</v>
      </c>
      <c r="AB111" s="934"/>
      <c r="AC111" s="934"/>
      <c r="AD111" s="934"/>
      <c r="AE111" s="935"/>
      <c r="AF111" s="936" t="s">
        <v>402</v>
      </c>
      <c r="AG111" s="934"/>
      <c r="AH111" s="934"/>
      <c r="AI111" s="934"/>
      <c r="AJ111" s="935"/>
      <c r="AK111" s="936" t="s">
        <v>402</v>
      </c>
      <c r="AL111" s="934"/>
      <c r="AM111" s="934"/>
      <c r="AN111" s="934"/>
      <c r="AO111" s="935"/>
      <c r="AP111" s="937" t="s">
        <v>402</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v>2754231</v>
      </c>
      <c r="BR111" s="920"/>
      <c r="BS111" s="920"/>
      <c r="BT111" s="920"/>
      <c r="BU111" s="920"/>
      <c r="BV111" s="920">
        <v>3381024</v>
      </c>
      <c r="BW111" s="920"/>
      <c r="BX111" s="920"/>
      <c r="BY111" s="920"/>
      <c r="BZ111" s="920"/>
      <c r="CA111" s="920">
        <v>2661694</v>
      </c>
      <c r="CB111" s="920"/>
      <c r="CC111" s="920"/>
      <c r="CD111" s="920"/>
      <c r="CE111" s="920"/>
      <c r="CF111" s="914">
        <v>4.8</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405</v>
      </c>
      <c r="DH111" s="920"/>
      <c r="DI111" s="920"/>
      <c r="DJ111" s="920"/>
      <c r="DK111" s="920"/>
      <c r="DL111" s="920" t="s">
        <v>405</v>
      </c>
      <c r="DM111" s="920"/>
      <c r="DN111" s="920"/>
      <c r="DO111" s="920"/>
      <c r="DP111" s="920"/>
      <c r="DQ111" s="920" t="s">
        <v>405</v>
      </c>
      <c r="DR111" s="920"/>
      <c r="DS111" s="920"/>
      <c r="DT111" s="920"/>
      <c r="DU111" s="920"/>
      <c r="DV111" s="921" t="s">
        <v>405</v>
      </c>
      <c r="DW111" s="921"/>
      <c r="DX111" s="921"/>
      <c r="DY111" s="921"/>
      <c r="DZ111" s="922"/>
    </row>
    <row r="112" spans="1:131" s="197" customFormat="1" ht="26.25" customHeight="1">
      <c r="A112" s="952" t="s">
        <v>406</v>
      </c>
      <c r="B112" s="953"/>
      <c r="C112" s="950" t="s">
        <v>407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26500</v>
      </c>
      <c r="AB112" s="959"/>
      <c r="AC112" s="959"/>
      <c r="AD112" s="959"/>
      <c r="AE112" s="960"/>
      <c r="AF112" s="961">
        <v>26500</v>
      </c>
      <c r="AG112" s="959"/>
      <c r="AH112" s="959"/>
      <c r="AI112" s="959"/>
      <c r="AJ112" s="960"/>
      <c r="AK112" s="961">
        <v>51000</v>
      </c>
      <c r="AL112" s="959"/>
      <c r="AM112" s="959"/>
      <c r="AN112" s="959"/>
      <c r="AO112" s="960"/>
      <c r="AP112" s="962">
        <v>0.1</v>
      </c>
      <c r="AQ112" s="963"/>
      <c r="AR112" s="963"/>
      <c r="AS112" s="963"/>
      <c r="AT112" s="964"/>
      <c r="AU112" s="899"/>
      <c r="AV112" s="900"/>
      <c r="AW112" s="900"/>
      <c r="AX112" s="900"/>
      <c r="AY112" s="901"/>
      <c r="AZ112" s="949" t="s">
        <v>408</v>
      </c>
      <c r="BA112" s="950"/>
      <c r="BB112" s="950"/>
      <c r="BC112" s="950"/>
      <c r="BD112" s="950"/>
      <c r="BE112" s="950"/>
      <c r="BF112" s="950"/>
      <c r="BG112" s="950"/>
      <c r="BH112" s="950"/>
      <c r="BI112" s="950"/>
      <c r="BJ112" s="950"/>
      <c r="BK112" s="950"/>
      <c r="BL112" s="950"/>
      <c r="BM112" s="950"/>
      <c r="BN112" s="950"/>
      <c r="BO112" s="950"/>
      <c r="BP112" s="951"/>
      <c r="BQ112" s="919" t="s">
        <v>405</v>
      </c>
      <c r="BR112" s="920"/>
      <c r="BS112" s="920"/>
      <c r="BT112" s="920"/>
      <c r="BU112" s="920"/>
      <c r="BV112" s="920" t="s">
        <v>405</v>
      </c>
      <c r="BW112" s="920"/>
      <c r="BX112" s="920"/>
      <c r="BY112" s="920"/>
      <c r="BZ112" s="920"/>
      <c r="CA112" s="920" t="s">
        <v>405</v>
      </c>
      <c r="CB112" s="920"/>
      <c r="CC112" s="920"/>
      <c r="CD112" s="920"/>
      <c r="CE112" s="920"/>
      <c r="CF112" s="914" t="s">
        <v>405</v>
      </c>
      <c r="CG112" s="915"/>
      <c r="CH112" s="915"/>
      <c r="CI112" s="915"/>
      <c r="CJ112" s="915"/>
      <c r="CK112" s="945"/>
      <c r="CL112" s="946"/>
      <c r="CM112" s="916" t="s">
        <v>409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405</v>
      </c>
      <c r="DH112" s="920"/>
      <c r="DI112" s="920"/>
      <c r="DJ112" s="920"/>
      <c r="DK112" s="920"/>
      <c r="DL112" s="920" t="s">
        <v>405</v>
      </c>
      <c r="DM112" s="920"/>
      <c r="DN112" s="920"/>
      <c r="DO112" s="920"/>
      <c r="DP112" s="920"/>
      <c r="DQ112" s="920" t="s">
        <v>405</v>
      </c>
      <c r="DR112" s="920"/>
      <c r="DS112" s="920"/>
      <c r="DT112" s="920"/>
      <c r="DU112" s="920"/>
      <c r="DV112" s="921" t="s">
        <v>405</v>
      </c>
      <c r="DW112" s="921"/>
      <c r="DX112" s="921"/>
      <c r="DY112" s="921"/>
      <c r="DZ112" s="922"/>
    </row>
    <row r="113" spans="1:130" s="197" customFormat="1" ht="26.25" customHeight="1">
      <c r="A113" s="954"/>
      <c r="B113" s="955"/>
      <c r="C113" s="950" t="s">
        <v>410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8687</v>
      </c>
      <c r="AB113" s="934"/>
      <c r="AC113" s="934"/>
      <c r="AD113" s="934"/>
      <c r="AE113" s="935"/>
      <c r="AF113" s="936">
        <v>8554</v>
      </c>
      <c r="AG113" s="934"/>
      <c r="AH113" s="934"/>
      <c r="AI113" s="934"/>
      <c r="AJ113" s="935"/>
      <c r="AK113" s="936" t="s">
        <v>405</v>
      </c>
      <c r="AL113" s="934"/>
      <c r="AM113" s="934"/>
      <c r="AN113" s="934"/>
      <c r="AO113" s="935"/>
      <c r="AP113" s="937" t="s">
        <v>405</v>
      </c>
      <c r="AQ113" s="938"/>
      <c r="AR113" s="938"/>
      <c r="AS113" s="938"/>
      <c r="AT113" s="939"/>
      <c r="AU113" s="899"/>
      <c r="AV113" s="900"/>
      <c r="AW113" s="900"/>
      <c r="AX113" s="900"/>
      <c r="AY113" s="901"/>
      <c r="AZ113" s="949" t="s">
        <v>411</v>
      </c>
      <c r="BA113" s="950"/>
      <c r="BB113" s="950"/>
      <c r="BC113" s="950"/>
      <c r="BD113" s="950"/>
      <c r="BE113" s="950"/>
      <c r="BF113" s="950"/>
      <c r="BG113" s="950"/>
      <c r="BH113" s="950"/>
      <c r="BI113" s="950"/>
      <c r="BJ113" s="950"/>
      <c r="BK113" s="950"/>
      <c r="BL113" s="950"/>
      <c r="BM113" s="950"/>
      <c r="BN113" s="950"/>
      <c r="BO113" s="950"/>
      <c r="BP113" s="951"/>
      <c r="BQ113" s="919">
        <v>793814</v>
      </c>
      <c r="BR113" s="920"/>
      <c r="BS113" s="920"/>
      <c r="BT113" s="920"/>
      <c r="BU113" s="920"/>
      <c r="BV113" s="920">
        <v>751213</v>
      </c>
      <c r="BW113" s="920"/>
      <c r="BX113" s="920"/>
      <c r="BY113" s="920"/>
      <c r="BZ113" s="920"/>
      <c r="CA113" s="920">
        <v>731620</v>
      </c>
      <c r="CB113" s="920"/>
      <c r="CC113" s="920"/>
      <c r="CD113" s="920"/>
      <c r="CE113" s="920"/>
      <c r="CF113" s="914">
        <v>1.3</v>
      </c>
      <c r="CG113" s="915"/>
      <c r="CH113" s="915"/>
      <c r="CI113" s="915"/>
      <c r="CJ113" s="915"/>
      <c r="CK113" s="945"/>
      <c r="CL113" s="946"/>
      <c r="CM113" s="916" t="s">
        <v>412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405</v>
      </c>
      <c r="DH113" s="959"/>
      <c r="DI113" s="959"/>
      <c r="DJ113" s="959"/>
      <c r="DK113" s="960"/>
      <c r="DL113" s="961" t="s">
        <v>405</v>
      </c>
      <c r="DM113" s="959"/>
      <c r="DN113" s="959"/>
      <c r="DO113" s="959"/>
      <c r="DP113" s="960"/>
      <c r="DQ113" s="961" t="s">
        <v>405</v>
      </c>
      <c r="DR113" s="959"/>
      <c r="DS113" s="959"/>
      <c r="DT113" s="959"/>
      <c r="DU113" s="960"/>
      <c r="DV113" s="962" t="s">
        <v>405</v>
      </c>
      <c r="DW113" s="963"/>
      <c r="DX113" s="963"/>
      <c r="DY113" s="963"/>
      <c r="DZ113" s="964"/>
    </row>
    <row r="114" spans="1:130" s="197" customFormat="1" ht="26.25" customHeight="1">
      <c r="A114" s="954"/>
      <c r="B114" s="955"/>
      <c r="C114" s="950" t="s">
        <v>413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151221</v>
      </c>
      <c r="AB114" s="959"/>
      <c r="AC114" s="959"/>
      <c r="AD114" s="959"/>
      <c r="AE114" s="960"/>
      <c r="AF114" s="961">
        <v>123902</v>
      </c>
      <c r="AG114" s="959"/>
      <c r="AH114" s="959"/>
      <c r="AI114" s="959"/>
      <c r="AJ114" s="960"/>
      <c r="AK114" s="961">
        <v>119662</v>
      </c>
      <c r="AL114" s="959"/>
      <c r="AM114" s="959"/>
      <c r="AN114" s="959"/>
      <c r="AO114" s="960"/>
      <c r="AP114" s="962">
        <v>0.2</v>
      </c>
      <c r="AQ114" s="963"/>
      <c r="AR114" s="963"/>
      <c r="AS114" s="963"/>
      <c r="AT114" s="964"/>
      <c r="AU114" s="899"/>
      <c r="AV114" s="900"/>
      <c r="AW114" s="900"/>
      <c r="AX114" s="900"/>
      <c r="AY114" s="901"/>
      <c r="AZ114" s="949" t="s">
        <v>414</v>
      </c>
      <c r="BA114" s="950"/>
      <c r="BB114" s="950"/>
      <c r="BC114" s="950"/>
      <c r="BD114" s="950"/>
      <c r="BE114" s="950"/>
      <c r="BF114" s="950"/>
      <c r="BG114" s="950"/>
      <c r="BH114" s="950"/>
      <c r="BI114" s="950"/>
      <c r="BJ114" s="950"/>
      <c r="BK114" s="950"/>
      <c r="BL114" s="950"/>
      <c r="BM114" s="950"/>
      <c r="BN114" s="950"/>
      <c r="BO114" s="950"/>
      <c r="BP114" s="951"/>
      <c r="BQ114" s="919">
        <v>11900682</v>
      </c>
      <c r="BR114" s="920"/>
      <c r="BS114" s="920"/>
      <c r="BT114" s="920"/>
      <c r="BU114" s="920"/>
      <c r="BV114" s="920">
        <v>10382947</v>
      </c>
      <c r="BW114" s="920"/>
      <c r="BX114" s="920"/>
      <c r="BY114" s="920"/>
      <c r="BZ114" s="920"/>
      <c r="CA114" s="920">
        <v>10205651</v>
      </c>
      <c r="CB114" s="920"/>
      <c r="CC114" s="920"/>
      <c r="CD114" s="920"/>
      <c r="CE114" s="920"/>
      <c r="CF114" s="914">
        <v>18.5</v>
      </c>
      <c r="CG114" s="915"/>
      <c r="CH114" s="915"/>
      <c r="CI114" s="915"/>
      <c r="CJ114" s="915"/>
      <c r="CK114" s="945"/>
      <c r="CL114" s="946"/>
      <c r="CM114" s="916" t="s">
        <v>415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405</v>
      </c>
      <c r="DH114" s="959"/>
      <c r="DI114" s="959"/>
      <c r="DJ114" s="959"/>
      <c r="DK114" s="960"/>
      <c r="DL114" s="961" t="s">
        <v>405</v>
      </c>
      <c r="DM114" s="959"/>
      <c r="DN114" s="959"/>
      <c r="DO114" s="959"/>
      <c r="DP114" s="960"/>
      <c r="DQ114" s="961" t="s">
        <v>405</v>
      </c>
      <c r="DR114" s="959"/>
      <c r="DS114" s="959"/>
      <c r="DT114" s="959"/>
      <c r="DU114" s="960"/>
      <c r="DV114" s="962" t="s">
        <v>405</v>
      </c>
      <c r="DW114" s="963"/>
      <c r="DX114" s="963"/>
      <c r="DY114" s="963"/>
      <c r="DZ114" s="964"/>
    </row>
    <row r="115" spans="1:130" s="197" customFormat="1" ht="26.25" customHeight="1">
      <c r="A115" s="954"/>
      <c r="B115" s="955"/>
      <c r="C115" s="950" t="s">
        <v>416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502277</v>
      </c>
      <c r="AB115" s="934"/>
      <c r="AC115" s="934"/>
      <c r="AD115" s="934"/>
      <c r="AE115" s="935"/>
      <c r="AF115" s="936">
        <v>963715</v>
      </c>
      <c r="AG115" s="934"/>
      <c r="AH115" s="934"/>
      <c r="AI115" s="934"/>
      <c r="AJ115" s="935"/>
      <c r="AK115" s="936">
        <v>1445933</v>
      </c>
      <c r="AL115" s="934"/>
      <c r="AM115" s="934"/>
      <c r="AN115" s="934"/>
      <c r="AO115" s="935"/>
      <c r="AP115" s="937">
        <v>2.6</v>
      </c>
      <c r="AQ115" s="938"/>
      <c r="AR115" s="938"/>
      <c r="AS115" s="938"/>
      <c r="AT115" s="939"/>
      <c r="AU115" s="899"/>
      <c r="AV115" s="900"/>
      <c r="AW115" s="900"/>
      <c r="AX115" s="900"/>
      <c r="AY115" s="901"/>
      <c r="AZ115" s="949" t="s">
        <v>417</v>
      </c>
      <c r="BA115" s="950"/>
      <c r="BB115" s="950"/>
      <c r="BC115" s="950"/>
      <c r="BD115" s="950"/>
      <c r="BE115" s="950"/>
      <c r="BF115" s="950"/>
      <c r="BG115" s="950"/>
      <c r="BH115" s="950"/>
      <c r="BI115" s="950"/>
      <c r="BJ115" s="950"/>
      <c r="BK115" s="950"/>
      <c r="BL115" s="950"/>
      <c r="BM115" s="950"/>
      <c r="BN115" s="950"/>
      <c r="BO115" s="950"/>
      <c r="BP115" s="951"/>
      <c r="BQ115" s="919" t="s">
        <v>405</v>
      </c>
      <c r="BR115" s="920"/>
      <c r="BS115" s="920"/>
      <c r="BT115" s="920"/>
      <c r="BU115" s="920"/>
      <c r="BV115" s="920" t="s">
        <v>405</v>
      </c>
      <c r="BW115" s="920"/>
      <c r="BX115" s="920"/>
      <c r="BY115" s="920"/>
      <c r="BZ115" s="920"/>
      <c r="CA115" s="920" t="s">
        <v>405</v>
      </c>
      <c r="CB115" s="920"/>
      <c r="CC115" s="920"/>
      <c r="CD115" s="920"/>
      <c r="CE115" s="920"/>
      <c r="CF115" s="914" t="s">
        <v>405</v>
      </c>
      <c r="CG115" s="915"/>
      <c r="CH115" s="915"/>
      <c r="CI115" s="915"/>
      <c r="CJ115" s="915"/>
      <c r="CK115" s="945"/>
      <c r="CL115" s="946"/>
      <c r="CM115" s="949" t="s">
        <v>418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2707926</v>
      </c>
      <c r="DH115" s="959"/>
      <c r="DI115" s="959"/>
      <c r="DJ115" s="959"/>
      <c r="DK115" s="960"/>
      <c r="DL115" s="961">
        <v>3347551</v>
      </c>
      <c r="DM115" s="959"/>
      <c r="DN115" s="959"/>
      <c r="DO115" s="959"/>
      <c r="DP115" s="960"/>
      <c r="DQ115" s="961">
        <v>2641054</v>
      </c>
      <c r="DR115" s="959"/>
      <c r="DS115" s="959"/>
      <c r="DT115" s="959"/>
      <c r="DU115" s="960"/>
      <c r="DV115" s="962">
        <v>4.8</v>
      </c>
      <c r="DW115" s="963"/>
      <c r="DX115" s="963"/>
      <c r="DY115" s="963"/>
      <c r="DZ115" s="964"/>
    </row>
    <row r="116" spans="1:130" s="197" customFormat="1" ht="26.25" customHeight="1">
      <c r="A116" s="956"/>
      <c r="B116" s="957"/>
      <c r="C116" s="971" t="s">
        <v>419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405</v>
      </c>
      <c r="AB116" s="959"/>
      <c r="AC116" s="959"/>
      <c r="AD116" s="959"/>
      <c r="AE116" s="960"/>
      <c r="AF116" s="961" t="s">
        <v>405</v>
      </c>
      <c r="AG116" s="959"/>
      <c r="AH116" s="959"/>
      <c r="AI116" s="959"/>
      <c r="AJ116" s="960"/>
      <c r="AK116" s="961" t="s">
        <v>405</v>
      </c>
      <c r="AL116" s="959"/>
      <c r="AM116" s="959"/>
      <c r="AN116" s="959"/>
      <c r="AO116" s="960"/>
      <c r="AP116" s="962" t="s">
        <v>405</v>
      </c>
      <c r="AQ116" s="963"/>
      <c r="AR116" s="963"/>
      <c r="AS116" s="963"/>
      <c r="AT116" s="964"/>
      <c r="AU116" s="899"/>
      <c r="AV116" s="900"/>
      <c r="AW116" s="900"/>
      <c r="AX116" s="900"/>
      <c r="AY116" s="901"/>
      <c r="AZ116" s="949" t="s">
        <v>420</v>
      </c>
      <c r="BA116" s="950"/>
      <c r="BB116" s="950"/>
      <c r="BC116" s="950"/>
      <c r="BD116" s="950"/>
      <c r="BE116" s="950"/>
      <c r="BF116" s="950"/>
      <c r="BG116" s="950"/>
      <c r="BH116" s="950"/>
      <c r="BI116" s="950"/>
      <c r="BJ116" s="950"/>
      <c r="BK116" s="950"/>
      <c r="BL116" s="950"/>
      <c r="BM116" s="950"/>
      <c r="BN116" s="950"/>
      <c r="BO116" s="950"/>
      <c r="BP116" s="951"/>
      <c r="BQ116" s="919" t="s">
        <v>405</v>
      </c>
      <c r="BR116" s="920"/>
      <c r="BS116" s="920"/>
      <c r="BT116" s="920"/>
      <c r="BU116" s="920"/>
      <c r="BV116" s="920" t="s">
        <v>405</v>
      </c>
      <c r="BW116" s="920"/>
      <c r="BX116" s="920"/>
      <c r="BY116" s="920"/>
      <c r="BZ116" s="920"/>
      <c r="CA116" s="920" t="s">
        <v>405</v>
      </c>
      <c r="CB116" s="920"/>
      <c r="CC116" s="920"/>
      <c r="CD116" s="920"/>
      <c r="CE116" s="920"/>
      <c r="CF116" s="914" t="s">
        <v>405</v>
      </c>
      <c r="CG116" s="915"/>
      <c r="CH116" s="915"/>
      <c r="CI116" s="915"/>
      <c r="CJ116" s="915"/>
      <c r="CK116" s="945"/>
      <c r="CL116" s="946"/>
      <c r="CM116" s="916" t="s">
        <v>421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46305</v>
      </c>
      <c r="DH116" s="959"/>
      <c r="DI116" s="959"/>
      <c r="DJ116" s="959"/>
      <c r="DK116" s="960"/>
      <c r="DL116" s="961">
        <v>33473</v>
      </c>
      <c r="DM116" s="959"/>
      <c r="DN116" s="959"/>
      <c r="DO116" s="959"/>
      <c r="DP116" s="960"/>
      <c r="DQ116" s="961">
        <v>20640</v>
      </c>
      <c r="DR116" s="959"/>
      <c r="DS116" s="959"/>
      <c r="DT116" s="959"/>
      <c r="DU116" s="960"/>
      <c r="DV116" s="962">
        <v>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422</v>
      </c>
      <c r="Z117" s="884"/>
      <c r="AA117" s="996">
        <v>3508710</v>
      </c>
      <c r="AB117" s="966"/>
      <c r="AC117" s="966"/>
      <c r="AD117" s="966"/>
      <c r="AE117" s="967"/>
      <c r="AF117" s="965">
        <v>3516099</v>
      </c>
      <c r="AG117" s="966"/>
      <c r="AH117" s="966"/>
      <c r="AI117" s="966"/>
      <c r="AJ117" s="967"/>
      <c r="AK117" s="965">
        <v>3765312</v>
      </c>
      <c r="AL117" s="966"/>
      <c r="AM117" s="966"/>
      <c r="AN117" s="966"/>
      <c r="AO117" s="967"/>
      <c r="AP117" s="968"/>
      <c r="AQ117" s="969"/>
      <c r="AR117" s="969"/>
      <c r="AS117" s="969"/>
      <c r="AT117" s="970"/>
      <c r="AU117" s="899"/>
      <c r="AV117" s="900"/>
      <c r="AW117" s="900"/>
      <c r="AX117" s="900"/>
      <c r="AY117" s="901"/>
      <c r="AZ117" s="995" t="s">
        <v>423</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395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393</v>
      </c>
      <c r="AB118" s="883"/>
      <c r="AC118" s="883"/>
      <c r="AD118" s="883"/>
      <c r="AE118" s="884"/>
      <c r="AF118" s="882" t="s">
        <v>285</v>
      </c>
      <c r="AG118" s="883"/>
      <c r="AH118" s="883"/>
      <c r="AI118" s="883"/>
      <c r="AJ118" s="884"/>
      <c r="AK118" s="882" t="s">
        <v>284</v>
      </c>
      <c r="AL118" s="883"/>
      <c r="AM118" s="883"/>
      <c r="AN118" s="883"/>
      <c r="AO118" s="884"/>
      <c r="AP118" s="990" t="s">
        <v>394</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425</v>
      </c>
      <c r="BP118" s="994"/>
      <c r="BQ118" s="985">
        <v>35442781</v>
      </c>
      <c r="BR118" s="986"/>
      <c r="BS118" s="986"/>
      <c r="BT118" s="986"/>
      <c r="BU118" s="986"/>
      <c r="BV118" s="986">
        <v>35240339</v>
      </c>
      <c r="BW118" s="986"/>
      <c r="BX118" s="986"/>
      <c r="BY118" s="986"/>
      <c r="BZ118" s="986"/>
      <c r="CA118" s="986">
        <v>33275963</v>
      </c>
      <c r="CB118" s="986"/>
      <c r="CC118" s="986"/>
      <c r="CD118" s="986"/>
      <c r="CE118" s="986"/>
      <c r="CF118" s="987"/>
      <c r="CG118" s="988"/>
      <c r="CH118" s="988"/>
      <c r="CI118" s="988"/>
      <c r="CJ118" s="989"/>
      <c r="CK118" s="945"/>
      <c r="CL118" s="946"/>
      <c r="CM118" s="916" t="s">
        <v>426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398</v>
      </c>
      <c r="B119" s="944"/>
      <c r="C119" s="923" t="s">
        <v>399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427</v>
      </c>
      <c r="AV119" s="978"/>
      <c r="AW119" s="978"/>
      <c r="AX119" s="978"/>
      <c r="AY119" s="979"/>
      <c r="AZ119" s="940" t="s">
        <v>428</v>
      </c>
      <c r="BA119" s="887"/>
      <c r="BB119" s="887"/>
      <c r="BC119" s="887"/>
      <c r="BD119" s="887"/>
      <c r="BE119" s="887"/>
      <c r="BF119" s="887"/>
      <c r="BG119" s="887"/>
      <c r="BH119" s="887"/>
      <c r="BI119" s="887"/>
      <c r="BJ119" s="887"/>
      <c r="BK119" s="887"/>
      <c r="BL119" s="887"/>
      <c r="BM119" s="887"/>
      <c r="BN119" s="887"/>
      <c r="BO119" s="887"/>
      <c r="BP119" s="888"/>
      <c r="BQ119" s="926">
        <v>25051531</v>
      </c>
      <c r="BR119" s="927"/>
      <c r="BS119" s="927"/>
      <c r="BT119" s="927"/>
      <c r="BU119" s="927"/>
      <c r="BV119" s="927">
        <v>25681809</v>
      </c>
      <c r="BW119" s="927"/>
      <c r="BX119" s="927"/>
      <c r="BY119" s="927"/>
      <c r="BZ119" s="927"/>
      <c r="CA119" s="927">
        <v>27962331</v>
      </c>
      <c r="CB119" s="927"/>
      <c r="CC119" s="927"/>
      <c r="CD119" s="927"/>
      <c r="CE119" s="927"/>
      <c r="CF119" s="941">
        <v>50.8</v>
      </c>
      <c r="CG119" s="942"/>
      <c r="CH119" s="942"/>
      <c r="CI119" s="942"/>
      <c r="CJ119" s="942"/>
      <c r="CK119" s="947"/>
      <c r="CL119" s="948"/>
      <c r="CM119" s="1004" t="s">
        <v>429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430</v>
      </c>
      <c r="BA120" s="950"/>
      <c r="BB120" s="950"/>
      <c r="BC120" s="950"/>
      <c r="BD120" s="950"/>
      <c r="BE120" s="950"/>
      <c r="BF120" s="950"/>
      <c r="BG120" s="950"/>
      <c r="BH120" s="950"/>
      <c r="BI120" s="950"/>
      <c r="BJ120" s="950"/>
      <c r="BK120" s="950"/>
      <c r="BL120" s="950"/>
      <c r="BM120" s="950"/>
      <c r="BN120" s="950"/>
      <c r="BO120" s="950"/>
      <c r="BP120" s="951"/>
      <c r="BQ120" s="919">
        <v>2328570</v>
      </c>
      <c r="BR120" s="920"/>
      <c r="BS120" s="920"/>
      <c r="BT120" s="920"/>
      <c r="BU120" s="920"/>
      <c r="BV120" s="920">
        <v>2212758</v>
      </c>
      <c r="BW120" s="920"/>
      <c r="BX120" s="920"/>
      <c r="BY120" s="920"/>
      <c r="BZ120" s="920"/>
      <c r="CA120" s="920">
        <v>2085382</v>
      </c>
      <c r="CB120" s="920"/>
      <c r="CC120" s="920"/>
      <c r="CD120" s="920"/>
      <c r="CE120" s="920"/>
      <c r="CF120" s="914">
        <v>3.8</v>
      </c>
      <c r="CG120" s="915"/>
      <c r="CH120" s="915"/>
      <c r="CI120" s="915"/>
      <c r="CJ120" s="915"/>
      <c r="CK120" s="1013" t="s">
        <v>431</v>
      </c>
      <c r="CL120" s="1014"/>
      <c r="CM120" s="1014"/>
      <c r="CN120" s="1014"/>
      <c r="CO120" s="1015"/>
      <c r="CP120" s="1021" t="s">
        <v>377</v>
      </c>
      <c r="CQ120" s="1022"/>
      <c r="CR120" s="1022"/>
      <c r="CS120" s="1022"/>
      <c r="CT120" s="1022"/>
      <c r="CU120" s="1022"/>
      <c r="CV120" s="1022"/>
      <c r="CW120" s="1022"/>
      <c r="CX120" s="1022"/>
      <c r="CY120" s="1022"/>
      <c r="CZ120" s="1022"/>
      <c r="DA120" s="1022"/>
      <c r="DB120" s="1022"/>
      <c r="DC120" s="1022"/>
      <c r="DD120" s="1022"/>
      <c r="DE120" s="1022"/>
      <c r="DF120" s="1023"/>
      <c r="DG120" s="926" t="s">
        <v>109</v>
      </c>
      <c r="DH120" s="927"/>
      <c r="DI120" s="927"/>
      <c r="DJ120" s="927"/>
      <c r="DK120" s="927"/>
      <c r="DL120" s="927" t="s">
        <v>109</v>
      </c>
      <c r="DM120" s="927"/>
      <c r="DN120" s="927"/>
      <c r="DO120" s="927"/>
      <c r="DP120" s="927"/>
      <c r="DQ120" s="927" t="s">
        <v>109</v>
      </c>
      <c r="DR120" s="927"/>
      <c r="DS120" s="927"/>
      <c r="DT120" s="927"/>
      <c r="DU120" s="927"/>
      <c r="DV120" s="928" t="s">
        <v>109</v>
      </c>
      <c r="DW120" s="928"/>
      <c r="DX120" s="928"/>
      <c r="DY120" s="928"/>
      <c r="DZ120" s="929"/>
    </row>
    <row r="121" spans="1:130" s="197" customFormat="1" ht="26.25" customHeight="1">
      <c r="A121" s="975"/>
      <c r="B121" s="946"/>
      <c r="C121" s="1010" t="s">
        <v>432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433</v>
      </c>
      <c r="BA121" s="971"/>
      <c r="BB121" s="971"/>
      <c r="BC121" s="971"/>
      <c r="BD121" s="971"/>
      <c r="BE121" s="971"/>
      <c r="BF121" s="971"/>
      <c r="BG121" s="971"/>
      <c r="BH121" s="971"/>
      <c r="BI121" s="971"/>
      <c r="BJ121" s="971"/>
      <c r="BK121" s="971"/>
      <c r="BL121" s="971"/>
      <c r="BM121" s="971"/>
      <c r="BN121" s="971"/>
      <c r="BO121" s="971"/>
      <c r="BP121" s="972"/>
      <c r="BQ121" s="985">
        <v>44704208</v>
      </c>
      <c r="BR121" s="986"/>
      <c r="BS121" s="986"/>
      <c r="BT121" s="986"/>
      <c r="BU121" s="986"/>
      <c r="BV121" s="986">
        <v>43001342</v>
      </c>
      <c r="BW121" s="986"/>
      <c r="BX121" s="986"/>
      <c r="BY121" s="986"/>
      <c r="BZ121" s="986"/>
      <c r="CA121" s="986">
        <v>40036801</v>
      </c>
      <c r="CB121" s="986"/>
      <c r="CC121" s="986"/>
      <c r="CD121" s="986"/>
      <c r="CE121" s="986"/>
      <c r="CF121" s="1024">
        <v>72.7</v>
      </c>
      <c r="CG121" s="1025"/>
      <c r="CH121" s="1025"/>
      <c r="CI121" s="1025"/>
      <c r="CJ121" s="1025"/>
      <c r="CK121" s="1016"/>
      <c r="CL121" s="1017"/>
      <c r="CM121" s="1017"/>
      <c r="CN121" s="1017"/>
      <c r="CO121" s="1018"/>
      <c r="CP121" s="1007" t="s">
        <v>378</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t="s">
        <v>109</v>
      </c>
      <c r="DR121" s="920"/>
      <c r="DS121" s="920"/>
      <c r="DT121" s="920"/>
      <c r="DU121" s="920"/>
      <c r="DV121" s="921" t="s">
        <v>109</v>
      </c>
      <c r="DW121" s="921"/>
      <c r="DX121" s="921"/>
      <c r="DY121" s="921"/>
      <c r="DZ121" s="922"/>
    </row>
    <row r="122" spans="1:130" s="197" customFormat="1" ht="26.25" customHeight="1">
      <c r="A122" s="975"/>
      <c r="B122" s="946"/>
      <c r="C122" s="916" t="s">
        <v>415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434</v>
      </c>
      <c r="BP122" s="994"/>
      <c r="BQ122" s="1034">
        <v>72084309</v>
      </c>
      <c r="BR122" s="1035"/>
      <c r="BS122" s="1035"/>
      <c r="BT122" s="1035"/>
      <c r="BU122" s="1035"/>
      <c r="BV122" s="1035">
        <v>70895909</v>
      </c>
      <c r="BW122" s="1035"/>
      <c r="BX122" s="1035"/>
      <c r="BY122" s="1035"/>
      <c r="BZ122" s="1035"/>
      <c r="CA122" s="1035">
        <v>70084514</v>
      </c>
      <c r="CB122" s="1035"/>
      <c r="CC122" s="1035"/>
      <c r="CD122" s="1035"/>
      <c r="CE122" s="1035"/>
      <c r="CF122" s="987"/>
      <c r="CG122" s="988"/>
      <c r="CH122" s="988"/>
      <c r="CI122" s="988"/>
      <c r="CJ122" s="989"/>
      <c r="CK122" s="1016"/>
      <c r="CL122" s="1017"/>
      <c r="CM122" s="1017"/>
      <c r="CN122" s="1017"/>
      <c r="CO122" s="1018"/>
      <c r="CP122" s="1007" t="s">
        <v>435</v>
      </c>
      <c r="CQ122" s="1008"/>
      <c r="CR122" s="1008"/>
      <c r="CS122" s="1008"/>
      <c r="CT122" s="1008"/>
      <c r="CU122" s="1008"/>
      <c r="CV122" s="1008"/>
      <c r="CW122" s="1008"/>
      <c r="CX122" s="1008"/>
      <c r="CY122" s="1008"/>
      <c r="CZ122" s="1008"/>
      <c r="DA122" s="1008"/>
      <c r="DB122" s="1008"/>
      <c r="DC122" s="1008"/>
      <c r="DD122" s="1008"/>
      <c r="DE122" s="1008"/>
      <c r="DF122" s="1009"/>
      <c r="DG122" s="919" t="s">
        <v>436</v>
      </c>
      <c r="DH122" s="920"/>
      <c r="DI122" s="920"/>
      <c r="DJ122" s="920"/>
      <c r="DK122" s="920"/>
      <c r="DL122" s="920" t="s">
        <v>436</v>
      </c>
      <c r="DM122" s="920"/>
      <c r="DN122" s="920"/>
      <c r="DO122" s="920"/>
      <c r="DP122" s="920"/>
      <c r="DQ122" s="920" t="s">
        <v>436</v>
      </c>
      <c r="DR122" s="920"/>
      <c r="DS122" s="920"/>
      <c r="DT122" s="920"/>
      <c r="DU122" s="920"/>
      <c r="DV122" s="921" t="s">
        <v>436</v>
      </c>
      <c r="DW122" s="921"/>
      <c r="DX122" s="921"/>
      <c r="DY122" s="921"/>
      <c r="DZ122" s="922"/>
    </row>
    <row r="123" spans="1:130" s="197" customFormat="1" ht="26.25" customHeight="1" thickBot="1">
      <c r="A123" s="975"/>
      <c r="B123" s="946"/>
      <c r="C123" s="916" t="s">
        <v>421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1832</v>
      </c>
      <c r="AB123" s="959"/>
      <c r="AC123" s="959"/>
      <c r="AD123" s="959"/>
      <c r="AE123" s="960"/>
      <c r="AF123" s="961">
        <v>12833</v>
      </c>
      <c r="AG123" s="959"/>
      <c r="AH123" s="959"/>
      <c r="AI123" s="959"/>
      <c r="AJ123" s="960"/>
      <c r="AK123" s="961">
        <v>12833</v>
      </c>
      <c r="AL123" s="959"/>
      <c r="AM123" s="959"/>
      <c r="AN123" s="959"/>
      <c r="AO123" s="960"/>
      <c r="AP123" s="962">
        <v>0</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436</v>
      </c>
      <c r="BR123" s="1027"/>
      <c r="BS123" s="1027"/>
      <c r="BT123" s="1027"/>
      <c r="BU123" s="1027"/>
      <c r="BV123" s="1027" t="s">
        <v>436</v>
      </c>
      <c r="BW123" s="1027"/>
      <c r="BX123" s="1027"/>
      <c r="BY123" s="1027"/>
      <c r="BZ123" s="1027"/>
      <c r="CA123" s="1027" t="s">
        <v>436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436</v>
      </c>
      <c r="AB124" s="959"/>
      <c r="AC124" s="959"/>
      <c r="AD124" s="959"/>
      <c r="AE124" s="960"/>
      <c r="AF124" s="961" t="s">
        <v>436</v>
      </c>
      <c r="AG124" s="959"/>
      <c r="AH124" s="959"/>
      <c r="AI124" s="959"/>
      <c r="AJ124" s="960"/>
      <c r="AK124" s="961" t="s">
        <v>436</v>
      </c>
      <c r="AL124" s="959"/>
      <c r="AM124" s="959"/>
      <c r="AN124" s="959"/>
      <c r="AO124" s="960"/>
      <c r="AP124" s="962" t="s">
        <v>436</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436</v>
      </c>
      <c r="DH124" s="998"/>
      <c r="DI124" s="998"/>
      <c r="DJ124" s="998"/>
      <c r="DK124" s="999"/>
      <c r="DL124" s="1000" t="s">
        <v>436</v>
      </c>
      <c r="DM124" s="998"/>
      <c r="DN124" s="998"/>
      <c r="DO124" s="998"/>
      <c r="DP124" s="999"/>
      <c r="DQ124" s="1000" t="s">
        <v>436</v>
      </c>
      <c r="DR124" s="998"/>
      <c r="DS124" s="998"/>
      <c r="DT124" s="998"/>
      <c r="DU124" s="999"/>
      <c r="DV124" s="1001" t="s">
        <v>436</v>
      </c>
      <c r="DW124" s="1002"/>
      <c r="DX124" s="1002"/>
      <c r="DY124" s="1002"/>
      <c r="DZ124" s="1003"/>
    </row>
    <row r="125" spans="1:130" s="197" customFormat="1" ht="26.25" customHeight="1" thickBot="1">
      <c r="A125" s="975"/>
      <c r="B125" s="946"/>
      <c r="C125" s="916" t="s">
        <v>426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436</v>
      </c>
      <c r="AB125" s="959"/>
      <c r="AC125" s="959"/>
      <c r="AD125" s="959"/>
      <c r="AE125" s="960"/>
      <c r="AF125" s="961" t="s">
        <v>436</v>
      </c>
      <c r="AG125" s="959"/>
      <c r="AH125" s="959"/>
      <c r="AI125" s="959"/>
      <c r="AJ125" s="960"/>
      <c r="AK125" s="961" t="s">
        <v>436</v>
      </c>
      <c r="AL125" s="959"/>
      <c r="AM125" s="959"/>
      <c r="AN125" s="959"/>
      <c r="AO125" s="960"/>
      <c r="AP125" s="962" t="s">
        <v>436</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436</v>
      </c>
      <c r="DH125" s="927"/>
      <c r="DI125" s="927"/>
      <c r="DJ125" s="927"/>
      <c r="DK125" s="927"/>
      <c r="DL125" s="927" t="s">
        <v>436</v>
      </c>
      <c r="DM125" s="927"/>
      <c r="DN125" s="927"/>
      <c r="DO125" s="927"/>
      <c r="DP125" s="927"/>
      <c r="DQ125" s="927" t="s">
        <v>436</v>
      </c>
      <c r="DR125" s="927"/>
      <c r="DS125" s="927"/>
      <c r="DT125" s="927"/>
      <c r="DU125" s="927"/>
      <c r="DV125" s="928" t="s">
        <v>436</v>
      </c>
      <c r="DW125" s="928"/>
      <c r="DX125" s="928"/>
      <c r="DY125" s="928"/>
      <c r="DZ125" s="929"/>
    </row>
    <row r="126" spans="1:130" s="197" customFormat="1" ht="26.25" customHeight="1">
      <c r="A126" s="975"/>
      <c r="B126" s="946"/>
      <c r="C126" s="916" t="s">
        <v>429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339929</v>
      </c>
      <c r="AB126" s="959"/>
      <c r="AC126" s="959"/>
      <c r="AD126" s="959"/>
      <c r="AE126" s="960"/>
      <c r="AF126" s="961">
        <v>796031</v>
      </c>
      <c r="AG126" s="959"/>
      <c r="AH126" s="959"/>
      <c r="AI126" s="959"/>
      <c r="AJ126" s="960"/>
      <c r="AK126" s="961">
        <v>1283507</v>
      </c>
      <c r="AL126" s="959"/>
      <c r="AM126" s="959"/>
      <c r="AN126" s="959"/>
      <c r="AO126" s="960"/>
      <c r="AP126" s="962">
        <v>2.2999999999999998</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436</v>
      </c>
      <c r="DH126" s="920"/>
      <c r="DI126" s="920"/>
      <c r="DJ126" s="920"/>
      <c r="DK126" s="920"/>
      <c r="DL126" s="920" t="s">
        <v>436</v>
      </c>
      <c r="DM126" s="920"/>
      <c r="DN126" s="920"/>
      <c r="DO126" s="920"/>
      <c r="DP126" s="920"/>
      <c r="DQ126" s="920" t="s">
        <v>436</v>
      </c>
      <c r="DR126" s="920"/>
      <c r="DS126" s="920"/>
      <c r="DT126" s="920"/>
      <c r="DU126" s="920"/>
      <c r="DV126" s="921" t="s">
        <v>436</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160516</v>
      </c>
      <c r="AB127" s="959"/>
      <c r="AC127" s="959"/>
      <c r="AD127" s="959"/>
      <c r="AE127" s="960"/>
      <c r="AF127" s="961">
        <v>154851</v>
      </c>
      <c r="AG127" s="959"/>
      <c r="AH127" s="959"/>
      <c r="AI127" s="959"/>
      <c r="AJ127" s="960"/>
      <c r="AK127" s="961">
        <v>149593</v>
      </c>
      <c r="AL127" s="959"/>
      <c r="AM127" s="959"/>
      <c r="AN127" s="959"/>
      <c r="AO127" s="960"/>
      <c r="AP127" s="962">
        <v>0.3</v>
      </c>
      <c r="AQ127" s="963"/>
      <c r="AR127" s="963"/>
      <c r="AS127" s="963"/>
      <c r="AT127" s="964"/>
      <c r="AU127" s="233"/>
      <c r="AV127" s="233"/>
      <c r="AW127" s="233"/>
      <c r="AX127" s="886" t="s">
        <v>447</v>
      </c>
      <c r="AY127" s="887"/>
      <c r="AZ127" s="887"/>
      <c r="BA127" s="887"/>
      <c r="BB127" s="887"/>
      <c r="BC127" s="887"/>
      <c r="BD127" s="887"/>
      <c r="BE127" s="888"/>
      <c r="BF127" s="1041" t="s">
        <v>436</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449</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t="s">
        <v>449</v>
      </c>
      <c r="AB128" s="1090"/>
      <c r="AC128" s="1090"/>
      <c r="AD128" s="1090"/>
      <c r="AE128" s="1091"/>
      <c r="AF128" s="1092" t="s">
        <v>449</v>
      </c>
      <c r="AG128" s="1090"/>
      <c r="AH128" s="1090"/>
      <c r="AI128" s="1090"/>
      <c r="AJ128" s="1091"/>
      <c r="AK128" s="1092" t="s">
        <v>449</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453</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53018935</v>
      </c>
      <c r="AB129" s="959"/>
      <c r="AC129" s="959"/>
      <c r="AD129" s="959"/>
      <c r="AE129" s="960"/>
      <c r="AF129" s="961">
        <v>54262044</v>
      </c>
      <c r="AG129" s="959"/>
      <c r="AH129" s="959"/>
      <c r="AI129" s="959"/>
      <c r="AJ129" s="960"/>
      <c r="AK129" s="961">
        <v>58856565</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3594061</v>
      </c>
      <c r="AB130" s="959"/>
      <c r="AC130" s="959"/>
      <c r="AD130" s="959"/>
      <c r="AE130" s="960"/>
      <c r="AF130" s="961">
        <v>3641018</v>
      </c>
      <c r="AG130" s="959"/>
      <c r="AH130" s="959"/>
      <c r="AI130" s="959"/>
      <c r="AJ130" s="960"/>
      <c r="AK130" s="961">
        <v>3765554</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402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49424874</v>
      </c>
      <c r="AB131" s="998"/>
      <c r="AC131" s="998"/>
      <c r="AD131" s="998"/>
      <c r="AE131" s="999"/>
      <c r="AF131" s="1000">
        <v>50621026</v>
      </c>
      <c r="AG131" s="998"/>
      <c r="AH131" s="998"/>
      <c r="AI131" s="998"/>
      <c r="AJ131" s="999"/>
      <c r="AK131" s="1000">
        <v>55091011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-0.17268835099999999</v>
      </c>
      <c r="AB132" s="1104"/>
      <c r="AC132" s="1104"/>
      <c r="AD132" s="1104"/>
      <c r="AE132" s="1105"/>
      <c r="AF132" s="1106">
        <v>-0.24677295199999999</v>
      </c>
      <c r="AG132" s="1104"/>
      <c r="AH132" s="1104"/>
      <c r="AI132" s="1104"/>
      <c r="AJ132" s="1105"/>
      <c r="AK132" s="1106">
        <v>-4.3927300000000001E-4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0.1</v>
      </c>
      <c r="AB133" s="1111"/>
      <c r="AC133" s="1111"/>
      <c r="AD133" s="1111"/>
      <c r="AE133" s="1112"/>
      <c r="AF133" s="1110">
        <v>-0.1</v>
      </c>
      <c r="AG133" s="1111"/>
      <c r="AH133" s="1111"/>
      <c r="AI133" s="1111"/>
      <c r="AJ133" s="1112"/>
      <c r="AK133" s="1110">
        <v>-0.1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algorithmName="SHA-512" hashValue="mIj3W72RwAcoGneX/BrStqLDYhPvCCth5K83wbq4rBeOxWuLfVXrz/5FFYJD6IpOFDsG9k8l/PeDW7In2+H0Hg==" saltValue="60v1IzEv8UBVlo5zrIX5X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15607042</v>
      </c>
      <c r="L9" s="264">
        <v>73872</v>
      </c>
      <c r="M9" s="265">
        <v>64074</v>
      </c>
      <c r="N9" s="266">
        <v>15.3</v>
      </c>
    </row>
    <row r="10" spans="1:16">
      <c r="A10" s="248"/>
      <c r="B10" s="244"/>
      <c r="C10" s="244"/>
      <c r="D10" s="244"/>
      <c r="E10" s="244"/>
      <c r="F10" s="244"/>
      <c r="G10" s="1119" t="s">
        <v>471</v>
      </c>
      <c r="H10" s="1120"/>
      <c r="I10" s="1120"/>
      <c r="J10" s="1121"/>
      <c r="K10" s="267">
        <v>483790</v>
      </c>
      <c r="L10" s="268">
        <v>2290</v>
      </c>
      <c r="M10" s="269">
        <v>1025</v>
      </c>
      <c r="N10" s="270">
        <v>123.4</v>
      </c>
    </row>
    <row r="11" spans="1:16" ht="13.5" customHeight="1">
      <c r="A11" s="248"/>
      <c r="B11" s="244"/>
      <c r="C11" s="244"/>
      <c r="D11" s="244"/>
      <c r="E11" s="244"/>
      <c r="F11" s="244"/>
      <c r="G11" s="1119" t="s">
        <v>472</v>
      </c>
      <c r="H11" s="1120"/>
      <c r="I11" s="1120"/>
      <c r="J11" s="1121"/>
      <c r="K11" s="267">
        <v>243767</v>
      </c>
      <c r="L11" s="268">
        <v>1154</v>
      </c>
      <c r="M11" s="269">
        <v>933</v>
      </c>
      <c r="N11" s="270">
        <v>23.7</v>
      </c>
    </row>
    <row r="12" spans="1:16" ht="13.5" customHeight="1">
      <c r="A12" s="248"/>
      <c r="B12" s="244"/>
      <c r="C12" s="244"/>
      <c r="D12" s="244"/>
      <c r="E12" s="244"/>
      <c r="F12" s="244"/>
      <c r="G12" s="1119" t="s">
        <v>473</v>
      </c>
      <c r="H12" s="1120"/>
      <c r="I12" s="1120"/>
      <c r="J12" s="1121"/>
      <c r="K12" s="267" t="s">
        <v>474</v>
      </c>
      <c r="L12" s="268" t="s">
        <v>474</v>
      </c>
      <c r="M12" s="269" t="s">
        <v>474</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660864</v>
      </c>
      <c r="L14" s="268">
        <v>3128</v>
      </c>
      <c r="M14" s="269">
        <v>2317</v>
      </c>
      <c r="N14" s="270">
        <v>35</v>
      </c>
    </row>
    <row r="15" spans="1:16" ht="13.5" customHeight="1">
      <c r="A15" s="248"/>
      <c r="B15" s="244"/>
      <c r="C15" s="244"/>
      <c r="D15" s="244"/>
      <c r="E15" s="244"/>
      <c r="F15" s="244"/>
      <c r="G15" s="1119" t="s">
        <v>477</v>
      </c>
      <c r="H15" s="1120"/>
      <c r="I15" s="1120"/>
      <c r="J15" s="1121"/>
      <c r="K15" s="267">
        <v>281350</v>
      </c>
      <c r="L15" s="268">
        <v>1332</v>
      </c>
      <c r="M15" s="269">
        <v>1357</v>
      </c>
      <c r="N15" s="270">
        <v>-1.8</v>
      </c>
    </row>
    <row r="16" spans="1:16">
      <c r="A16" s="248"/>
      <c r="B16" s="244"/>
      <c r="C16" s="244"/>
      <c r="D16" s="244"/>
      <c r="E16" s="244"/>
      <c r="F16" s="244"/>
      <c r="G16" s="1122" t="s">
        <v>478</v>
      </c>
      <c r="H16" s="1123"/>
      <c r="I16" s="1123"/>
      <c r="J16" s="1124"/>
      <c r="K16" s="268">
        <v>-1011407</v>
      </c>
      <c r="L16" s="268">
        <v>-4787</v>
      </c>
      <c r="M16" s="269">
        <v>-5045</v>
      </c>
      <c r="N16" s="270">
        <v>-5.0999999999999996</v>
      </c>
    </row>
    <row r="17" spans="1:16">
      <c r="A17" s="248"/>
      <c r="B17" s="244"/>
      <c r="C17" s="244"/>
      <c r="D17" s="244"/>
      <c r="E17" s="244"/>
      <c r="F17" s="244"/>
      <c r="G17" s="1122" t="s">
        <v>168</v>
      </c>
      <c r="H17" s="1123"/>
      <c r="I17" s="1123"/>
      <c r="J17" s="1124"/>
      <c r="K17" s="268">
        <v>16265406</v>
      </c>
      <c r="L17" s="268">
        <v>76988</v>
      </c>
      <c r="M17" s="269">
        <v>64661</v>
      </c>
      <c r="N17" s="270">
        <v>19.100000000000001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7.24</v>
      </c>
      <c r="L21" s="281">
        <v>6.28</v>
      </c>
      <c r="M21" s="282">
        <v>0.96</v>
      </c>
      <c r="N21" s="249"/>
      <c r="O21" s="283"/>
      <c r="P21" s="279"/>
    </row>
    <row r="22" spans="1:16" s="284" customFormat="1">
      <c r="A22" s="279"/>
      <c r="B22" s="249"/>
      <c r="C22" s="249"/>
      <c r="D22" s="249"/>
      <c r="E22" s="249"/>
      <c r="F22" s="249"/>
      <c r="G22" s="1114" t="s">
        <v>484</v>
      </c>
      <c r="H22" s="1115"/>
      <c r="I22" s="1115"/>
      <c r="J22" s="1116"/>
      <c r="K22" s="285">
        <v>98.6</v>
      </c>
      <c r="L22" s="286">
        <v>99.4</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488</v>
      </c>
      <c r="H32" s="1131"/>
      <c r="I32" s="1131"/>
      <c r="J32" s="1132"/>
      <c r="K32" s="294">
        <v>2148717</v>
      </c>
      <c r="L32" s="294">
        <v>10170</v>
      </c>
      <c r="M32" s="295">
        <v>7699</v>
      </c>
      <c r="N32" s="296">
        <v>32.1</v>
      </c>
    </row>
    <row r="33" spans="1:16" ht="13.5" customHeight="1">
      <c r="A33" s="248"/>
      <c r="B33" s="244"/>
      <c r="C33" s="244"/>
      <c r="D33" s="244"/>
      <c r="E33" s="244"/>
      <c r="F33" s="244"/>
      <c r="G33" s="1130" t="s">
        <v>489</v>
      </c>
      <c r="H33" s="1131"/>
      <c r="I33" s="1131"/>
      <c r="J33" s="1132"/>
      <c r="K33" s="294" t="s">
        <v>474</v>
      </c>
      <c r="L33" s="294" t="s">
        <v>474</v>
      </c>
      <c r="M33" s="295" t="s">
        <v>474</v>
      </c>
      <c r="N33" s="296" t="s">
        <v>474</v>
      </c>
    </row>
    <row r="34" spans="1:16" ht="27" customHeight="1">
      <c r="A34" s="248"/>
      <c r="B34" s="244"/>
      <c r="C34" s="244"/>
      <c r="D34" s="244"/>
      <c r="E34" s="244"/>
      <c r="F34" s="244"/>
      <c r="G34" s="1130" t="s">
        <v>490</v>
      </c>
      <c r="H34" s="1131"/>
      <c r="I34" s="1131"/>
      <c r="J34" s="1132"/>
      <c r="K34" s="294">
        <v>51000</v>
      </c>
      <c r="L34" s="294">
        <v>241</v>
      </c>
      <c r="M34" s="295">
        <v>306</v>
      </c>
      <c r="N34" s="296">
        <v>-21.2</v>
      </c>
    </row>
    <row r="35" spans="1:16" ht="27" customHeight="1">
      <c r="A35" s="248"/>
      <c r="B35" s="244"/>
      <c r="C35" s="244"/>
      <c r="D35" s="244"/>
      <c r="E35" s="244"/>
      <c r="F35" s="244"/>
      <c r="G35" s="1130" t="s">
        <v>491</v>
      </c>
      <c r="H35" s="1131"/>
      <c r="I35" s="1131"/>
      <c r="J35" s="1132"/>
      <c r="K35" s="294" t="s">
        <v>474</v>
      </c>
      <c r="L35" s="294" t="s">
        <v>474</v>
      </c>
      <c r="M35" s="295">
        <v>34</v>
      </c>
      <c r="N35" s="296" t="s">
        <v>474</v>
      </c>
    </row>
    <row r="36" spans="1:16" ht="27" customHeight="1">
      <c r="A36" s="248"/>
      <c r="B36" s="244"/>
      <c r="C36" s="244"/>
      <c r="D36" s="244"/>
      <c r="E36" s="244"/>
      <c r="F36" s="244"/>
      <c r="G36" s="1130" t="s">
        <v>492</v>
      </c>
      <c r="H36" s="1131"/>
      <c r="I36" s="1131"/>
      <c r="J36" s="1132"/>
      <c r="K36" s="294">
        <v>119662</v>
      </c>
      <c r="L36" s="294">
        <v>566</v>
      </c>
      <c r="M36" s="295">
        <v>568</v>
      </c>
      <c r="N36" s="296">
        <v>-0.4</v>
      </c>
    </row>
    <row r="37" spans="1:16" ht="13.5" customHeight="1">
      <c r="A37" s="248"/>
      <c r="B37" s="244"/>
      <c r="C37" s="244"/>
      <c r="D37" s="244"/>
      <c r="E37" s="244"/>
      <c r="F37" s="244"/>
      <c r="G37" s="1130" t="s">
        <v>493</v>
      </c>
      <c r="H37" s="1131"/>
      <c r="I37" s="1131"/>
      <c r="J37" s="1132"/>
      <c r="K37" s="294">
        <v>1445933</v>
      </c>
      <c r="L37" s="294">
        <v>6844</v>
      </c>
      <c r="M37" s="295">
        <v>2984</v>
      </c>
      <c r="N37" s="296">
        <v>129.4</v>
      </c>
    </row>
    <row r="38" spans="1:16" ht="27" customHeight="1">
      <c r="A38" s="248"/>
      <c r="B38" s="244"/>
      <c r="C38" s="244"/>
      <c r="D38" s="244"/>
      <c r="E38" s="244"/>
      <c r="F38" s="244"/>
      <c r="G38" s="1133" t="s">
        <v>494</v>
      </c>
      <c r="H38" s="1134"/>
      <c r="I38" s="1134"/>
      <c r="J38" s="1135"/>
      <c r="K38" s="297" t="s">
        <v>474</v>
      </c>
      <c r="L38" s="297" t="s">
        <v>474</v>
      </c>
      <c r="M38" s="298" t="s">
        <v>474</v>
      </c>
      <c r="N38" s="299" t="s">
        <v>474</v>
      </c>
      <c r="O38" s="293"/>
    </row>
    <row r="39" spans="1:16">
      <c r="A39" s="248"/>
      <c r="B39" s="244"/>
      <c r="C39" s="244"/>
      <c r="D39" s="244"/>
      <c r="E39" s="244"/>
      <c r="F39" s="244"/>
      <c r="G39" s="1133" t="s">
        <v>495</v>
      </c>
      <c r="H39" s="1134"/>
      <c r="I39" s="1134"/>
      <c r="J39" s="1135"/>
      <c r="K39" s="300" t="s">
        <v>474</v>
      </c>
      <c r="L39" s="300" t="s">
        <v>474</v>
      </c>
      <c r="M39" s="301">
        <v>-21</v>
      </c>
      <c r="N39" s="302" t="s">
        <v>474</v>
      </c>
      <c r="O39" s="293"/>
    </row>
    <row r="40" spans="1:16" ht="27" customHeight="1">
      <c r="A40" s="248"/>
      <c r="B40" s="244"/>
      <c r="C40" s="244"/>
      <c r="D40" s="244"/>
      <c r="E40" s="244"/>
      <c r="F40" s="244"/>
      <c r="G40" s="1130" t="s">
        <v>496</v>
      </c>
      <c r="H40" s="1131"/>
      <c r="I40" s="1131"/>
      <c r="J40" s="1132"/>
      <c r="K40" s="300" t="s">
        <v>474</v>
      </c>
      <c r="L40" s="300" t="s">
        <v>474</v>
      </c>
      <c r="M40" s="301" t="s">
        <v>474</v>
      </c>
      <c r="N40" s="302" t="s">
        <v>474</v>
      </c>
      <c r="O40" s="293"/>
    </row>
    <row r="41" spans="1:16">
      <c r="A41" s="248"/>
      <c r="B41" s="244"/>
      <c r="C41" s="244"/>
      <c r="D41" s="244"/>
      <c r="E41" s="244"/>
      <c r="F41" s="244"/>
      <c r="G41" s="1136" t="s">
        <v>279</v>
      </c>
      <c r="H41" s="1137"/>
      <c r="I41" s="1137"/>
      <c r="J41" s="1138"/>
      <c r="K41" s="294">
        <v>3765312</v>
      </c>
      <c r="L41" s="300">
        <v>17822</v>
      </c>
      <c r="M41" s="301">
        <v>11570</v>
      </c>
      <c r="N41" s="302">
        <v>54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465</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11073405</v>
      </c>
      <c r="J51" s="320">
        <v>58192</v>
      </c>
      <c r="K51" s="321">
        <v>48.8</v>
      </c>
      <c r="L51" s="322">
        <v>39651</v>
      </c>
      <c r="M51" s="323">
        <v>-4.4000000000000004</v>
      </c>
      <c r="N51" s="324">
        <v>53.2</v>
      </c>
    </row>
    <row r="52" spans="1:14">
      <c r="A52" s="248"/>
      <c r="B52" s="244"/>
      <c r="C52" s="244"/>
      <c r="D52" s="244"/>
      <c r="E52" s="244"/>
      <c r="F52" s="244"/>
      <c r="G52" s="325"/>
      <c r="H52" s="326" t="s">
        <v>507</v>
      </c>
      <c r="I52" s="327">
        <v>8820383</v>
      </c>
      <c r="J52" s="328">
        <v>46352</v>
      </c>
      <c r="K52" s="329">
        <v>45.1</v>
      </c>
      <c r="L52" s="330">
        <v>28525</v>
      </c>
      <c r="M52" s="331">
        <v>-1.6</v>
      </c>
      <c r="N52" s="332">
        <v>46.7</v>
      </c>
    </row>
    <row r="53" spans="1:14">
      <c r="A53" s="248"/>
      <c r="B53" s="244"/>
      <c r="C53" s="244"/>
      <c r="D53" s="244"/>
      <c r="E53" s="244"/>
      <c r="F53" s="244"/>
      <c r="G53" s="310" t="s">
        <v>508</v>
      </c>
      <c r="H53" s="311"/>
      <c r="I53" s="319">
        <v>7727576</v>
      </c>
      <c r="J53" s="320">
        <v>37377</v>
      </c>
      <c r="K53" s="321">
        <v>-35.799999999999997</v>
      </c>
      <c r="L53" s="322">
        <v>37665</v>
      </c>
      <c r="M53" s="323">
        <v>-5</v>
      </c>
      <c r="N53" s="324">
        <v>-30.8</v>
      </c>
    </row>
    <row r="54" spans="1:14">
      <c r="A54" s="248"/>
      <c r="B54" s="244"/>
      <c r="C54" s="244"/>
      <c r="D54" s="244"/>
      <c r="E54" s="244"/>
      <c r="F54" s="244"/>
      <c r="G54" s="325"/>
      <c r="H54" s="326" t="s">
        <v>507</v>
      </c>
      <c r="I54" s="327">
        <v>6140355</v>
      </c>
      <c r="J54" s="328">
        <v>29700</v>
      </c>
      <c r="K54" s="329">
        <v>-35.9</v>
      </c>
      <c r="L54" s="330">
        <v>25730</v>
      </c>
      <c r="M54" s="331">
        <v>-9.8000000000000007</v>
      </c>
      <c r="N54" s="332">
        <v>-26.1</v>
      </c>
    </row>
    <row r="55" spans="1:14">
      <c r="A55" s="248"/>
      <c r="B55" s="244"/>
      <c r="C55" s="244"/>
      <c r="D55" s="244"/>
      <c r="E55" s="244"/>
      <c r="F55" s="244"/>
      <c r="G55" s="310" t="s">
        <v>509</v>
      </c>
      <c r="H55" s="311"/>
      <c r="I55" s="319">
        <v>6681064</v>
      </c>
      <c r="J55" s="320">
        <v>32177</v>
      </c>
      <c r="K55" s="321">
        <v>-13.9</v>
      </c>
      <c r="L55" s="322">
        <v>36861</v>
      </c>
      <c r="M55" s="323">
        <v>-2.1</v>
      </c>
      <c r="N55" s="324">
        <v>-11.8</v>
      </c>
    </row>
    <row r="56" spans="1:14">
      <c r="A56" s="248"/>
      <c r="B56" s="244"/>
      <c r="C56" s="244"/>
      <c r="D56" s="244"/>
      <c r="E56" s="244"/>
      <c r="F56" s="244"/>
      <c r="G56" s="325"/>
      <c r="H56" s="326" t="s">
        <v>507</v>
      </c>
      <c r="I56" s="327">
        <v>3441309</v>
      </c>
      <c r="J56" s="328">
        <v>16574</v>
      </c>
      <c r="K56" s="329">
        <v>-44.2</v>
      </c>
      <c r="L56" s="330">
        <v>23990</v>
      </c>
      <c r="M56" s="331">
        <v>-6.8</v>
      </c>
      <c r="N56" s="332">
        <v>-37.4</v>
      </c>
    </row>
    <row r="57" spans="1:14">
      <c r="A57" s="248"/>
      <c r="B57" s="244"/>
      <c r="C57" s="244"/>
      <c r="D57" s="244"/>
      <c r="E57" s="244"/>
      <c r="F57" s="244"/>
      <c r="G57" s="310" t="s">
        <v>510</v>
      </c>
      <c r="H57" s="311"/>
      <c r="I57" s="319">
        <v>9012168</v>
      </c>
      <c r="J57" s="320">
        <v>43102</v>
      </c>
      <c r="K57" s="321">
        <v>34</v>
      </c>
      <c r="L57" s="322">
        <v>47064</v>
      </c>
      <c r="M57" s="323">
        <v>27.7</v>
      </c>
      <c r="N57" s="324">
        <v>6.3</v>
      </c>
    </row>
    <row r="58" spans="1:14">
      <c r="A58" s="248"/>
      <c r="B58" s="244"/>
      <c r="C58" s="244"/>
      <c r="D58" s="244"/>
      <c r="E58" s="244"/>
      <c r="F58" s="244"/>
      <c r="G58" s="325"/>
      <c r="H58" s="326" t="s">
        <v>507</v>
      </c>
      <c r="I58" s="327">
        <v>6647083</v>
      </c>
      <c r="J58" s="328">
        <v>31791</v>
      </c>
      <c r="K58" s="329">
        <v>91.8</v>
      </c>
      <c r="L58" s="330">
        <v>32508</v>
      </c>
      <c r="M58" s="331">
        <v>35.5</v>
      </c>
      <c r="N58" s="332">
        <v>56.3</v>
      </c>
    </row>
    <row r="59" spans="1:14">
      <c r="A59" s="248"/>
      <c r="B59" s="244"/>
      <c r="C59" s="244"/>
      <c r="D59" s="244"/>
      <c r="E59" s="244"/>
      <c r="F59" s="244"/>
      <c r="G59" s="310" t="s">
        <v>511</v>
      </c>
      <c r="H59" s="311"/>
      <c r="I59" s="319">
        <v>8507036</v>
      </c>
      <c r="J59" s="320">
        <v>40266</v>
      </c>
      <c r="K59" s="321">
        <v>-6.6</v>
      </c>
      <c r="L59" s="322">
        <v>43773</v>
      </c>
      <c r="M59" s="323">
        <v>-7</v>
      </c>
      <c r="N59" s="324">
        <v>0.4</v>
      </c>
    </row>
    <row r="60" spans="1:14">
      <c r="A60" s="248"/>
      <c r="B60" s="244"/>
      <c r="C60" s="244"/>
      <c r="D60" s="244"/>
      <c r="E60" s="244"/>
      <c r="F60" s="244"/>
      <c r="G60" s="325"/>
      <c r="H60" s="326" t="s">
        <v>507</v>
      </c>
      <c r="I60" s="333">
        <v>5900353</v>
      </c>
      <c r="J60" s="328">
        <v>27928</v>
      </c>
      <c r="K60" s="329">
        <v>-12.2</v>
      </c>
      <c r="L60" s="330">
        <v>30346</v>
      </c>
      <c r="M60" s="331">
        <v>-6.7</v>
      </c>
      <c r="N60" s="332">
        <v>-5.5</v>
      </c>
    </row>
    <row r="61" spans="1:14">
      <c r="A61" s="248"/>
      <c r="B61" s="244"/>
      <c r="C61" s="244"/>
      <c r="D61" s="244"/>
      <c r="E61" s="244"/>
      <c r="F61" s="244"/>
      <c r="G61" s="310" t="s">
        <v>512</v>
      </c>
      <c r="H61" s="334"/>
      <c r="I61" s="335">
        <v>8600250</v>
      </c>
      <c r="J61" s="336">
        <v>42223</v>
      </c>
      <c r="K61" s="337">
        <v>5.3</v>
      </c>
      <c r="L61" s="338">
        <v>41003</v>
      </c>
      <c r="M61" s="339">
        <v>1.8</v>
      </c>
      <c r="N61" s="324">
        <v>3.5</v>
      </c>
    </row>
    <row r="62" spans="1:14">
      <c r="A62" s="248"/>
      <c r="B62" s="244"/>
      <c r="C62" s="244"/>
      <c r="D62" s="244"/>
      <c r="E62" s="244"/>
      <c r="F62" s="244"/>
      <c r="G62" s="325"/>
      <c r="H62" s="326" t="s">
        <v>507</v>
      </c>
      <c r="I62" s="327">
        <v>6189897</v>
      </c>
      <c r="J62" s="328">
        <v>30469</v>
      </c>
      <c r="K62" s="329">
        <v>8.9</v>
      </c>
      <c r="L62" s="330">
        <v>28220</v>
      </c>
      <c r="M62" s="331">
        <v>2.1</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algorithmName="SHA-512" hashValue="AGubLJZRw/7oampOIqiN5XJLXsZtzPvEkydbMEmn1rnpsgwhOkaW1vBchej6rffktgAsAl82xl4ja7/YQMposw==" saltValue="zh2IT5hje0UAU8PE1xSM6Q=="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18.91</v>
      </c>
      <c r="G47" s="12">
        <v>23.68</v>
      </c>
      <c r="H47" s="12">
        <v>24.78</v>
      </c>
      <c r="I47" s="12">
        <v>26.39</v>
      </c>
      <c r="J47" s="13">
        <v>26.34</v>
      </c>
    </row>
    <row r="48" spans="2:10" ht="57.75" customHeight="1">
      <c r="B48" s="14"/>
      <c r="C48" s="1141" t="s">
        <v>4</v>
      </c>
      <c r="D48" s="1141"/>
      <c r="E48" s="1142"/>
      <c r="F48" s="15">
        <v>4.2300000000000004</v>
      </c>
      <c r="G48" s="16">
        <v>3.89</v>
      </c>
      <c r="H48" s="16">
        <v>4.46</v>
      </c>
      <c r="I48" s="16">
        <v>5.58</v>
      </c>
      <c r="J48" s="17">
        <v>7.9</v>
      </c>
    </row>
    <row r="49" spans="2:10" ht="57.75" customHeight="1" thickBot="1">
      <c r="B49" s="18"/>
      <c r="C49" s="1143" t="s">
        <v>5</v>
      </c>
      <c r="D49" s="1143"/>
      <c r="E49" s="1144"/>
      <c r="F49" s="19">
        <v>4.47</v>
      </c>
      <c r="G49" s="20">
        <v>3.5</v>
      </c>
      <c r="H49" s="20">
        <v>2.14</v>
      </c>
      <c r="I49" s="20">
        <v>3.4</v>
      </c>
      <c r="J49" s="21">
        <v>4.76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4.2300000000000004</v>
      </c>
      <c r="G34" s="33">
        <v>3.89</v>
      </c>
      <c r="H34" s="33">
        <v>4.46</v>
      </c>
      <c r="I34" s="33">
        <v>5.58</v>
      </c>
      <c r="J34" s="34">
        <v>7.9</v>
      </c>
      <c r="K34" s="22"/>
      <c r="L34" s="22"/>
      <c r="M34" s="22"/>
      <c r="N34" s="22"/>
      <c r="O34" s="22"/>
      <c r="P34" s="22"/>
    </row>
    <row r="35" spans="1:16" ht="39" customHeight="1">
      <c r="A35" s="22"/>
      <c r="B35" s="35"/>
      <c r="C35" s="1145" t="s">
        <v>520</v>
      </c>
      <c r="D35" s="1146"/>
      <c r="E35" s="1147"/>
      <c r="F35" s="36">
        <v>0.13</v>
      </c>
      <c r="G35" s="37">
        <v>0.18</v>
      </c>
      <c r="H35" s="37">
        <v>0.16</v>
      </c>
      <c r="I35" s="37">
        <v>0.17</v>
      </c>
      <c r="J35" s="38">
        <v>0.96</v>
      </c>
      <c r="K35" s="22"/>
      <c r="L35" s="22"/>
      <c r="M35" s="22"/>
      <c r="N35" s="22"/>
      <c r="O35" s="22"/>
      <c r="P35" s="22"/>
    </row>
    <row r="36" spans="1:16" ht="39" customHeight="1">
      <c r="A36" s="22"/>
      <c r="B36" s="35"/>
      <c r="C36" s="1145" t="s">
        <v>521</v>
      </c>
      <c r="D36" s="1146"/>
      <c r="E36" s="1147"/>
      <c r="F36" s="36">
        <v>0.5</v>
      </c>
      <c r="G36" s="37">
        <v>0.52</v>
      </c>
      <c r="H36" s="37">
        <v>0.71</v>
      </c>
      <c r="I36" s="37">
        <v>0.85</v>
      </c>
      <c r="J36" s="38">
        <v>0.88</v>
      </c>
      <c r="K36" s="22"/>
      <c r="L36" s="22"/>
      <c r="M36" s="22"/>
      <c r="N36" s="22"/>
      <c r="O36" s="22"/>
      <c r="P36" s="22"/>
    </row>
    <row r="37" spans="1:16" ht="39" customHeight="1">
      <c r="A37" s="22"/>
      <c r="B37" s="35"/>
      <c r="C37" s="1145" t="s">
        <v>522</v>
      </c>
      <c r="D37" s="1146"/>
      <c r="E37" s="1147"/>
      <c r="F37" s="36">
        <v>0.18</v>
      </c>
      <c r="G37" s="37">
        <v>0.24</v>
      </c>
      <c r="H37" s="37">
        <v>0.25</v>
      </c>
      <c r="I37" s="37">
        <v>0.28999999999999998</v>
      </c>
      <c r="J37" s="38">
        <v>0.18</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524</v>
      </c>
      <c r="D43" s="1149"/>
      <c r="E43" s="1150"/>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3118</v>
      </c>
      <c r="L45" s="60">
        <v>3017</v>
      </c>
      <c r="M45" s="60">
        <v>2820</v>
      </c>
      <c r="N45" s="60">
        <v>2393</v>
      </c>
      <c r="O45" s="61">
        <v>2149</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v>27</v>
      </c>
      <c r="L47" s="64">
        <v>27</v>
      </c>
      <c r="M47" s="64">
        <v>27</v>
      </c>
      <c r="N47" s="64">
        <v>27</v>
      </c>
      <c r="O47" s="65">
        <v>51</v>
      </c>
      <c r="P47" s="48"/>
      <c r="Q47" s="48"/>
      <c r="R47" s="48"/>
      <c r="S47" s="48"/>
      <c r="T47" s="48"/>
      <c r="U47" s="48"/>
    </row>
    <row r="48" spans="1:21" ht="30.75" customHeight="1">
      <c r="A48" s="48"/>
      <c r="B48" s="1163"/>
      <c r="C48" s="1164"/>
      <c r="D48" s="62"/>
      <c r="E48" s="1155" t="s">
        <v>15</v>
      </c>
      <c r="F48" s="1155"/>
      <c r="G48" s="1155"/>
      <c r="H48" s="1155"/>
      <c r="I48" s="1155"/>
      <c r="J48" s="1156"/>
      <c r="K48" s="63" t="s">
        <v>474</v>
      </c>
      <c r="L48" s="64">
        <v>9</v>
      </c>
      <c r="M48" s="64">
        <v>9</v>
      </c>
      <c r="N48" s="64">
        <v>9</v>
      </c>
      <c r="O48" s="65" t="s">
        <v>474</v>
      </c>
      <c r="P48" s="48"/>
      <c r="Q48" s="48"/>
      <c r="R48" s="48"/>
      <c r="S48" s="48"/>
      <c r="T48" s="48"/>
      <c r="U48" s="48"/>
    </row>
    <row r="49" spans="1:21" ht="30.75" customHeight="1">
      <c r="A49" s="48"/>
      <c r="B49" s="1163"/>
      <c r="C49" s="1164"/>
      <c r="D49" s="62"/>
      <c r="E49" s="1155" t="s">
        <v>16</v>
      </c>
      <c r="F49" s="1155"/>
      <c r="G49" s="1155"/>
      <c r="H49" s="1155"/>
      <c r="I49" s="1155"/>
      <c r="J49" s="1156"/>
      <c r="K49" s="63">
        <v>204</v>
      </c>
      <c r="L49" s="64">
        <v>195</v>
      </c>
      <c r="M49" s="64">
        <v>151</v>
      </c>
      <c r="N49" s="64">
        <v>124</v>
      </c>
      <c r="O49" s="65">
        <v>120</v>
      </c>
      <c r="P49" s="48"/>
      <c r="Q49" s="48"/>
      <c r="R49" s="48"/>
      <c r="S49" s="48"/>
      <c r="T49" s="48"/>
      <c r="U49" s="48"/>
    </row>
    <row r="50" spans="1:21" ht="30.75" customHeight="1">
      <c r="A50" s="48"/>
      <c r="B50" s="1163"/>
      <c r="C50" s="1164"/>
      <c r="D50" s="62"/>
      <c r="E50" s="1155" t="s">
        <v>17</v>
      </c>
      <c r="F50" s="1155"/>
      <c r="G50" s="1155"/>
      <c r="H50" s="1155"/>
      <c r="I50" s="1155"/>
      <c r="J50" s="1156"/>
      <c r="K50" s="63">
        <v>259</v>
      </c>
      <c r="L50" s="64">
        <v>321</v>
      </c>
      <c r="M50" s="64">
        <v>502</v>
      </c>
      <c r="N50" s="64">
        <v>964</v>
      </c>
      <c r="O50" s="65">
        <v>1446</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3356</v>
      </c>
      <c r="L52" s="64">
        <v>3521</v>
      </c>
      <c r="M52" s="64">
        <v>3594</v>
      </c>
      <c r="N52" s="64">
        <v>3641</v>
      </c>
      <c r="O52" s="65">
        <v>3766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252</v>
      </c>
      <c r="L53" s="69">
        <v>48</v>
      </c>
      <c r="M53" s="69">
        <v>-85</v>
      </c>
      <c r="N53" s="69">
        <v>-124</v>
      </c>
      <c r="O53" s="70">
        <v>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21796</v>
      </c>
      <c r="J41" s="83">
        <v>22157</v>
      </c>
      <c r="K41" s="83">
        <v>19994</v>
      </c>
      <c r="L41" s="83">
        <v>20725</v>
      </c>
      <c r="M41" s="84">
        <v>19677</v>
      </c>
    </row>
    <row r="42" spans="2:13" ht="27.75" customHeight="1">
      <c r="B42" s="1171"/>
      <c r="C42" s="1172"/>
      <c r="D42" s="85"/>
      <c r="E42" s="1177" t="s">
        <v>26</v>
      </c>
      <c r="F42" s="1177"/>
      <c r="G42" s="1177"/>
      <c r="H42" s="1178"/>
      <c r="I42" s="86">
        <v>2652</v>
      </c>
      <c r="J42" s="87">
        <v>2828</v>
      </c>
      <c r="K42" s="87">
        <v>2754</v>
      </c>
      <c r="L42" s="87">
        <v>3381</v>
      </c>
      <c r="M42" s="88">
        <v>2662</v>
      </c>
    </row>
    <row r="43" spans="2:13" ht="27.75" customHeight="1">
      <c r="B43" s="1171"/>
      <c r="C43" s="1172"/>
      <c r="D43" s="85"/>
      <c r="E43" s="1177" t="s">
        <v>27</v>
      </c>
      <c r="F43" s="1177"/>
      <c r="G43" s="1177"/>
      <c r="H43" s="1178"/>
      <c r="I43" s="86" t="s">
        <v>474</v>
      </c>
      <c r="J43" s="87" t="s">
        <v>474</v>
      </c>
      <c r="K43" s="87" t="s">
        <v>474</v>
      </c>
      <c r="L43" s="87" t="s">
        <v>474</v>
      </c>
      <c r="M43" s="88" t="s">
        <v>474</v>
      </c>
    </row>
    <row r="44" spans="2:13" ht="27.75" customHeight="1">
      <c r="B44" s="1171"/>
      <c r="C44" s="1172"/>
      <c r="D44" s="85"/>
      <c r="E44" s="1177" t="s">
        <v>28</v>
      </c>
      <c r="F44" s="1177"/>
      <c r="G44" s="1177"/>
      <c r="H44" s="1178"/>
      <c r="I44" s="86">
        <v>888</v>
      </c>
      <c r="J44" s="87">
        <v>750</v>
      </c>
      <c r="K44" s="87">
        <v>794</v>
      </c>
      <c r="L44" s="87">
        <v>751</v>
      </c>
      <c r="M44" s="88">
        <v>732</v>
      </c>
    </row>
    <row r="45" spans="2:13" ht="27.75" customHeight="1">
      <c r="B45" s="1171"/>
      <c r="C45" s="1172"/>
      <c r="D45" s="85"/>
      <c r="E45" s="1177" t="s">
        <v>29</v>
      </c>
      <c r="F45" s="1177"/>
      <c r="G45" s="1177"/>
      <c r="H45" s="1178"/>
      <c r="I45" s="86">
        <v>13257</v>
      </c>
      <c r="J45" s="87">
        <v>12593</v>
      </c>
      <c r="K45" s="87">
        <v>11901</v>
      </c>
      <c r="L45" s="87">
        <v>10383</v>
      </c>
      <c r="M45" s="88">
        <v>10206</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24807</v>
      </c>
      <c r="J49" s="87">
        <v>25393</v>
      </c>
      <c r="K49" s="87">
        <v>25052</v>
      </c>
      <c r="L49" s="87">
        <v>25682</v>
      </c>
      <c r="M49" s="88">
        <v>27962</v>
      </c>
    </row>
    <row r="50" spans="2:13" ht="27.75" customHeight="1">
      <c r="B50" s="1171"/>
      <c r="C50" s="1172"/>
      <c r="D50" s="85"/>
      <c r="E50" s="1177" t="s">
        <v>35</v>
      </c>
      <c r="F50" s="1177"/>
      <c r="G50" s="1177"/>
      <c r="H50" s="1178"/>
      <c r="I50" s="86">
        <v>2061</v>
      </c>
      <c r="J50" s="87">
        <v>1937</v>
      </c>
      <c r="K50" s="87">
        <v>2329</v>
      </c>
      <c r="L50" s="87">
        <v>2213</v>
      </c>
      <c r="M50" s="88">
        <v>2085</v>
      </c>
    </row>
    <row r="51" spans="2:13" ht="27.75" customHeight="1">
      <c r="B51" s="1173"/>
      <c r="C51" s="1174"/>
      <c r="D51" s="85"/>
      <c r="E51" s="1177" t="s">
        <v>36</v>
      </c>
      <c r="F51" s="1177"/>
      <c r="G51" s="1177"/>
      <c r="H51" s="1178"/>
      <c r="I51" s="86">
        <v>49354</v>
      </c>
      <c r="J51" s="87">
        <v>48264</v>
      </c>
      <c r="K51" s="87">
        <v>44704</v>
      </c>
      <c r="L51" s="87">
        <v>43001</v>
      </c>
      <c r="M51" s="88">
        <v>40037</v>
      </c>
    </row>
    <row r="52" spans="2:13" ht="27.75" customHeight="1" thickBot="1">
      <c r="B52" s="1181" t="s">
        <v>37</v>
      </c>
      <c r="C52" s="1182"/>
      <c r="D52" s="90"/>
      <c r="E52" s="1183" t="s">
        <v>38</v>
      </c>
      <c r="F52" s="1183"/>
      <c r="G52" s="1183"/>
      <c r="H52" s="1184"/>
      <c r="I52" s="91">
        <v>-37629</v>
      </c>
      <c r="J52" s="92">
        <v>-37267</v>
      </c>
      <c r="K52" s="92">
        <v>-36642</v>
      </c>
      <c r="L52" s="92">
        <v>-35656</v>
      </c>
      <c r="M52" s="93">
        <v>-36809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538</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538</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1194" t="s">
        <v>540</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541</v>
      </c>
    </row>
    <row r="50" spans="1:17">
      <c r="B50" s="248"/>
      <c r="C50" s="244"/>
      <c r="D50" s="244"/>
      <c r="E50" s="244"/>
      <c r="F50" s="244"/>
      <c r="G50" s="1206"/>
      <c r="H50" s="1207"/>
      <c r="I50" s="1207"/>
      <c r="J50" s="1208"/>
      <c r="K50" s="1209" t="s">
        <v>514</v>
      </c>
      <c r="L50" s="1209" t="s">
        <v>515</v>
      </c>
      <c r="M50" s="1209" t="s">
        <v>516</v>
      </c>
      <c r="N50" s="1209" t="s">
        <v>517</v>
      </c>
      <c r="O50" s="1209" t="s">
        <v>518</v>
      </c>
    </row>
    <row r="51" spans="1:17">
      <c r="B51" s="248"/>
      <c r="C51" s="244"/>
      <c r="D51" s="244"/>
      <c r="E51" s="244"/>
      <c r="F51" s="244"/>
      <c r="G51" s="1210" t="s">
        <v>542</v>
      </c>
      <c r="H51" s="1211"/>
      <c r="I51" s="1212" t="s">
        <v>543</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544</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545</v>
      </c>
      <c r="H55" s="1225"/>
      <c r="I55" s="1219" t="s">
        <v>543</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544</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546</v>
      </c>
      <c r="C63" s="244"/>
      <c r="D63" s="244"/>
      <c r="E63" s="244"/>
      <c r="F63" s="244"/>
      <c r="G63" s="244"/>
      <c r="H63" s="244"/>
      <c r="I63" s="244"/>
      <c r="J63" s="244"/>
      <c r="K63" s="244"/>
      <c r="L63" s="244"/>
      <c r="M63" s="244"/>
      <c r="N63" s="244"/>
      <c r="O63" s="244"/>
    </row>
    <row r="64" spans="1:17">
      <c r="B64" s="248"/>
      <c r="C64" s="244"/>
      <c r="D64" s="244"/>
      <c r="E64" s="244"/>
      <c r="F64" s="244"/>
      <c r="G64" s="1194" t="s">
        <v>540</v>
      </c>
      <c r="I64" s="1195"/>
      <c r="J64" s="1195"/>
      <c r="K64" s="1195"/>
      <c r="L64" s="244"/>
      <c r="M64" s="244"/>
      <c r="N64" s="244"/>
      <c r="O64" s="244"/>
    </row>
    <row r="65" spans="2:30">
      <c r="B65" s="248"/>
      <c r="C65" s="244"/>
      <c r="D65" s="244"/>
      <c r="E65" s="244"/>
      <c r="F65" s="244"/>
      <c r="G65" s="1238" t="s">
        <v>547</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548</v>
      </c>
      <c r="I71" s="1244"/>
      <c r="J71" s="1240"/>
      <c r="K71" s="1240"/>
      <c r="L71" s="1241"/>
      <c r="M71" s="1240"/>
      <c r="N71" s="1241"/>
      <c r="O71" s="1242"/>
    </row>
    <row r="72" spans="2:30">
      <c r="B72" s="248"/>
      <c r="C72" s="244"/>
      <c r="D72" s="244"/>
      <c r="E72" s="244"/>
      <c r="F72" s="244"/>
      <c r="G72" s="1206"/>
      <c r="H72" s="1207"/>
      <c r="I72" s="1207"/>
      <c r="J72" s="1208"/>
      <c r="K72" s="1209" t="s">
        <v>514</v>
      </c>
      <c r="L72" s="1209" t="s">
        <v>515</v>
      </c>
      <c r="M72" s="1209" t="s">
        <v>516</v>
      </c>
      <c r="N72" s="1209" t="s">
        <v>517</v>
      </c>
      <c r="O72" s="1209" t="s">
        <v>518</v>
      </c>
    </row>
    <row r="73" spans="2:30">
      <c r="B73" s="248"/>
      <c r="C73" s="244"/>
      <c r="D73" s="244"/>
      <c r="E73" s="244"/>
      <c r="F73" s="244"/>
      <c r="G73" s="1210" t="s">
        <v>542</v>
      </c>
      <c r="H73" s="1211"/>
      <c r="I73" s="1212" t="s">
        <v>543</v>
      </c>
      <c r="J73" s="1212"/>
      <c r="K73" s="1245"/>
      <c r="L73" s="1245"/>
      <c r="M73" s="1217"/>
      <c r="N73" s="1217"/>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549</v>
      </c>
      <c r="J75" s="1219"/>
      <c r="K75" s="1246">
        <v>2.7</v>
      </c>
      <c r="L75" s="1246">
        <v>0.8</v>
      </c>
      <c r="M75" s="1246">
        <v>0.1</v>
      </c>
      <c r="N75" s="1246">
        <v>-0.1</v>
      </c>
      <c r="O75" s="1246">
        <v>-0.1</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545</v>
      </c>
      <c r="H77" s="1225"/>
      <c r="I77" s="1219" t="s">
        <v>543</v>
      </c>
      <c r="J77" s="1219"/>
      <c r="K77" s="1245">
        <v>0</v>
      </c>
      <c r="L77" s="1245">
        <v>0</v>
      </c>
      <c r="M77" s="1217">
        <v>0</v>
      </c>
      <c r="N77" s="1217">
        <v>0</v>
      </c>
      <c r="O77" s="1217">
        <v>0</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549</v>
      </c>
      <c r="J79" s="1229"/>
      <c r="K79" s="1248">
        <v>0</v>
      </c>
      <c r="L79" s="1248">
        <v>-0.7</v>
      </c>
      <c r="M79" s="1248">
        <v>-1.3</v>
      </c>
      <c r="N79" s="1248">
        <v>-1.8</v>
      </c>
      <c r="O79" s="1248">
        <v>-2.2999999999999998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58192</v>
      </c>
      <c r="E3" s="116"/>
      <c r="F3" s="117">
        <v>39651</v>
      </c>
      <c r="G3" s="118"/>
      <c r="H3" s="119"/>
    </row>
    <row r="4" spans="1:8">
      <c r="A4" s="120"/>
      <c r="B4" s="121"/>
      <c r="C4" s="122"/>
      <c r="D4" s="123">
        <v>46352</v>
      </c>
      <c r="E4" s="124"/>
      <c r="F4" s="125">
        <v>28525</v>
      </c>
      <c r="G4" s="126"/>
      <c r="H4" s="127"/>
    </row>
    <row r="5" spans="1:8">
      <c r="A5" s="108" t="s">
        <v>508</v>
      </c>
      <c r="B5" s="113"/>
      <c r="C5" s="114"/>
      <c r="D5" s="115">
        <v>37377</v>
      </c>
      <c r="E5" s="116"/>
      <c r="F5" s="117">
        <v>37665</v>
      </c>
      <c r="G5" s="118"/>
      <c r="H5" s="119"/>
    </row>
    <row r="6" spans="1:8">
      <c r="A6" s="120"/>
      <c r="B6" s="121"/>
      <c r="C6" s="122"/>
      <c r="D6" s="123">
        <v>29700</v>
      </c>
      <c r="E6" s="124"/>
      <c r="F6" s="125">
        <v>25730</v>
      </c>
      <c r="G6" s="126"/>
      <c r="H6" s="127"/>
    </row>
    <row r="7" spans="1:8">
      <c r="A7" s="108" t="s">
        <v>509</v>
      </c>
      <c r="B7" s="113"/>
      <c r="C7" s="114"/>
      <c r="D7" s="115">
        <v>32177</v>
      </c>
      <c r="E7" s="116"/>
      <c r="F7" s="117">
        <v>36861</v>
      </c>
      <c r="G7" s="118"/>
      <c r="H7" s="119"/>
    </row>
    <row r="8" spans="1:8">
      <c r="A8" s="120"/>
      <c r="B8" s="121"/>
      <c r="C8" s="122"/>
      <c r="D8" s="123">
        <v>16574</v>
      </c>
      <c r="E8" s="124"/>
      <c r="F8" s="125">
        <v>23990</v>
      </c>
      <c r="G8" s="126"/>
      <c r="H8" s="127"/>
    </row>
    <row r="9" spans="1:8">
      <c r="A9" s="108" t="s">
        <v>510</v>
      </c>
      <c r="B9" s="113"/>
      <c r="C9" s="114"/>
      <c r="D9" s="115">
        <v>43102</v>
      </c>
      <c r="E9" s="116"/>
      <c r="F9" s="117">
        <v>47064</v>
      </c>
      <c r="G9" s="118"/>
      <c r="H9" s="119"/>
    </row>
    <row r="10" spans="1:8">
      <c r="A10" s="120"/>
      <c r="B10" s="121"/>
      <c r="C10" s="122"/>
      <c r="D10" s="123">
        <v>31791</v>
      </c>
      <c r="E10" s="124"/>
      <c r="F10" s="125">
        <v>32508</v>
      </c>
      <c r="G10" s="126"/>
      <c r="H10" s="127"/>
    </row>
    <row r="11" spans="1:8">
      <c r="A11" s="108" t="s">
        <v>511</v>
      </c>
      <c r="B11" s="113"/>
      <c r="C11" s="114"/>
      <c r="D11" s="115">
        <v>40266</v>
      </c>
      <c r="E11" s="116"/>
      <c r="F11" s="117">
        <v>43773</v>
      </c>
      <c r="G11" s="118"/>
      <c r="H11" s="119"/>
    </row>
    <row r="12" spans="1:8">
      <c r="A12" s="120"/>
      <c r="B12" s="121"/>
      <c r="C12" s="128"/>
      <c r="D12" s="123">
        <v>27928</v>
      </c>
      <c r="E12" s="124"/>
      <c r="F12" s="125">
        <v>30346</v>
      </c>
      <c r="G12" s="126"/>
      <c r="H12" s="127"/>
    </row>
    <row r="13" spans="1:8">
      <c r="A13" s="108"/>
      <c r="B13" s="113"/>
      <c r="C13" s="129"/>
      <c r="D13" s="130">
        <v>42223</v>
      </c>
      <c r="E13" s="131"/>
      <c r="F13" s="132">
        <v>41003</v>
      </c>
      <c r="G13" s="133"/>
      <c r="H13" s="119"/>
    </row>
    <row r="14" spans="1:8">
      <c r="A14" s="120"/>
      <c r="B14" s="121"/>
      <c r="C14" s="122"/>
      <c r="D14" s="123">
        <v>30469</v>
      </c>
      <c r="E14" s="124"/>
      <c r="F14" s="125">
        <v>28220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4.2300000000000004</v>
      </c>
      <c r="C19" s="134">
        <f>ROUND(VALUE(SUBSTITUTE(実質収支比率等に係る経年分析!G$48,"▲","-")),2)</f>
        <v>3.89</v>
      </c>
      <c r="D19" s="134">
        <f>ROUND(VALUE(SUBSTITUTE(実質収支比率等に係る経年分析!H$48,"▲","-")),2)</f>
        <v>4.46</v>
      </c>
      <c r="E19" s="134">
        <f>ROUND(VALUE(SUBSTITUTE(実質収支比率等に係る経年分析!I$48,"▲","-")),2)</f>
        <v>5.58</v>
      </c>
      <c r="F19" s="134">
        <f>ROUND(VALUE(SUBSTITUTE(実質収支比率等に係る経年分析!J$48,"▲","-")),2)</f>
        <v>7.9</v>
      </c>
    </row>
    <row r="20" spans="1:11">
      <c r="A20" s="134" t="s">
        <v>43</v>
      </c>
      <c r="B20" s="134">
        <f>ROUND(VALUE(SUBSTITUTE(実質収支比率等に係る経年分析!F$47,"▲","-")),2)</f>
        <v>18.91</v>
      </c>
      <c r="C20" s="134">
        <f>ROUND(VALUE(SUBSTITUTE(実質収支比率等に係る経年分析!G$47,"▲","-")),2)</f>
        <v>23.68</v>
      </c>
      <c r="D20" s="134">
        <f>ROUND(VALUE(SUBSTITUTE(実質収支比率等に係る経年分析!H$47,"▲","-")),2)</f>
        <v>24.78</v>
      </c>
      <c r="E20" s="134">
        <f>ROUND(VALUE(SUBSTITUTE(実質収支比率等に係る経年分析!I$47,"▲","-")),2)</f>
        <v>26.39</v>
      </c>
      <c r="F20" s="134">
        <f>ROUND(VALUE(SUBSTITUTE(実質収支比率等に係る経年分析!J$47,"▲","-")),2)</f>
        <v>26.34</v>
      </c>
    </row>
    <row r="21" spans="1:11">
      <c r="A21" s="134" t="s">
        <v>44</v>
      </c>
      <c r="B21" s="134">
        <f>IF(ISNUMBER(VALUE(SUBSTITUTE(実質収支比率等に係る経年分析!F$49,"▲","-"))),ROUND(VALUE(SUBSTITUTE(実質収支比率等に係る経年分析!F$49,"▲","-")),2),NA())</f>
        <v>4.47</v>
      </c>
      <c r="C21" s="134">
        <f>IF(ISNUMBER(VALUE(SUBSTITUTE(実質収支比率等に係る経年分析!G$49,"▲","-"))),ROUND(VALUE(SUBSTITUTE(実質収支比率等に係る経年分析!G$49,"▲","-")),2),NA())</f>
        <v>3.5</v>
      </c>
      <c r="D21" s="134">
        <f>IF(ISNUMBER(VALUE(SUBSTITUTE(実質収支比率等に係る経年分析!H$49,"▲","-"))),ROUND(VALUE(SUBSTITUTE(実質収支比率等に係る経年分析!H$49,"▲","-")),2),NA())</f>
        <v>2.14</v>
      </c>
      <c r="E21" s="134">
        <f>IF(ISNUMBER(VALUE(SUBSTITUTE(実質収支比率等に係る経年分析!I$49,"▲","-"))),ROUND(VALUE(SUBSTITUTE(実質収支比率等に係る経年分析!I$49,"▲","-")),2),NA())</f>
        <v>3.4</v>
      </c>
      <c r="F21" s="134">
        <f>IF(ISNUMBER(VALUE(SUBSTITUTE(実質収支比率等に係る経年分析!J$49,"▲","-"))),ROUND(VALUE(SUBSTITUTE(実質収支比率等に係る経年分析!J$49,"▲","-")),2),NA())</f>
        <v>4.76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0.88</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4.2300000000000004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3356</v>
      </c>
      <c r="E42" s="136"/>
      <c r="F42" s="136"/>
      <c r="G42" s="136">
        <f>'実質公債費比率（分子）の構造'!L$52</f>
        <v>3521</v>
      </c>
      <c r="H42" s="136"/>
      <c r="I42" s="136"/>
      <c r="J42" s="136">
        <f>'実質公債費比率（分子）の構造'!M$52</f>
        <v>3594</v>
      </c>
      <c r="K42" s="136"/>
      <c r="L42" s="136"/>
      <c r="M42" s="136">
        <f>'実質公債費比率（分子）の構造'!N$52</f>
        <v>3641</v>
      </c>
      <c r="N42" s="136"/>
      <c r="O42" s="136"/>
      <c r="P42" s="136">
        <f>'実質公債費比率（分子）の構造'!O$52</f>
        <v>3766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259</v>
      </c>
      <c r="C44" s="136"/>
      <c r="D44" s="136"/>
      <c r="E44" s="136">
        <f>'実質公債費比率（分子）の構造'!L$50</f>
        <v>321</v>
      </c>
      <c r="F44" s="136"/>
      <c r="G44" s="136"/>
      <c r="H44" s="136">
        <f>'実質公債費比率（分子）の構造'!M$50</f>
        <v>502</v>
      </c>
      <c r="I44" s="136"/>
      <c r="J44" s="136"/>
      <c r="K44" s="136">
        <f>'実質公債費比率（分子）の構造'!N$50</f>
        <v>964</v>
      </c>
      <c r="L44" s="136"/>
      <c r="M44" s="136"/>
      <c r="N44" s="136">
        <f>'実質公債費比率（分子）の構造'!O$50</f>
        <v>1446</v>
      </c>
      <c r="O44" s="136"/>
      <c r="P44" s="136"/>
    </row>
    <row r="45" spans="1:16">
      <c r="A45" s="136" t="s">
        <v>54</v>
      </c>
      <c r="B45" s="136">
        <f>'実質公債費比率（分子）の構造'!K$49</f>
        <v>204</v>
      </c>
      <c r="C45" s="136"/>
      <c r="D45" s="136"/>
      <c r="E45" s="136">
        <f>'実質公債費比率（分子）の構造'!L$49</f>
        <v>195</v>
      </c>
      <c r="F45" s="136"/>
      <c r="G45" s="136"/>
      <c r="H45" s="136">
        <f>'実質公債費比率（分子）の構造'!M$49</f>
        <v>151</v>
      </c>
      <c r="I45" s="136"/>
      <c r="J45" s="136"/>
      <c r="K45" s="136">
        <f>'実質公債費比率（分子）の構造'!N$49</f>
        <v>124</v>
      </c>
      <c r="L45" s="136"/>
      <c r="M45" s="136"/>
      <c r="N45" s="136">
        <f>'実質公債費比率（分子）の構造'!O$49</f>
        <v>120</v>
      </c>
      <c r="O45" s="136"/>
      <c r="P45" s="136"/>
    </row>
    <row r="46" spans="1:16">
      <c r="A46" s="136" t="s">
        <v>55</v>
      </c>
      <c r="B46" s="136" t="str">
        <f>'実質公債費比率（分子）の構造'!K$48</f>
        <v>-</v>
      </c>
      <c r="C46" s="136"/>
      <c r="D46" s="136"/>
      <c r="E46" s="136">
        <f>'実質公債費比率（分子）の構造'!L$48</f>
        <v>9</v>
      </c>
      <c r="F46" s="136"/>
      <c r="G46" s="136"/>
      <c r="H46" s="136">
        <f>'実質公債費比率（分子）の構造'!M$48</f>
        <v>9</v>
      </c>
      <c r="I46" s="136"/>
      <c r="J46" s="136"/>
      <c r="K46" s="136">
        <f>'実質公債費比率（分子）の構造'!N$48</f>
        <v>9</v>
      </c>
      <c r="L46" s="136"/>
      <c r="M46" s="136"/>
      <c r="N46" s="136" t="str">
        <f>'実質公債費比率（分子）の構造'!O$48</f>
        <v>-</v>
      </c>
      <c r="O46" s="136"/>
      <c r="P46" s="136"/>
    </row>
    <row r="47" spans="1:16">
      <c r="A47" s="136" t="s">
        <v>56</v>
      </c>
      <c r="B47" s="136">
        <f>'実質公債費比率（分子）の構造'!K$47</f>
        <v>27</v>
      </c>
      <c r="C47" s="136"/>
      <c r="D47" s="136"/>
      <c r="E47" s="136">
        <f>'実質公債費比率（分子）の構造'!L$47</f>
        <v>27</v>
      </c>
      <c r="F47" s="136"/>
      <c r="G47" s="136"/>
      <c r="H47" s="136">
        <f>'実質公債費比率（分子）の構造'!M$47</f>
        <v>27</v>
      </c>
      <c r="I47" s="136"/>
      <c r="J47" s="136"/>
      <c r="K47" s="136">
        <f>'実質公債費比率（分子）の構造'!N$47</f>
        <v>27</v>
      </c>
      <c r="L47" s="136"/>
      <c r="M47" s="136"/>
      <c r="N47" s="136">
        <f>'実質公債費比率（分子）の構造'!O$47</f>
        <v>51</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3118</v>
      </c>
      <c r="C49" s="136"/>
      <c r="D49" s="136"/>
      <c r="E49" s="136">
        <f>'実質公債費比率（分子）の構造'!L$45</f>
        <v>3017</v>
      </c>
      <c r="F49" s="136"/>
      <c r="G49" s="136"/>
      <c r="H49" s="136">
        <f>'実質公債費比率（分子）の構造'!M$45</f>
        <v>2820</v>
      </c>
      <c r="I49" s="136"/>
      <c r="J49" s="136"/>
      <c r="K49" s="136">
        <f>'実質公債費比率（分子）の構造'!N$45</f>
        <v>2393</v>
      </c>
      <c r="L49" s="136"/>
      <c r="M49" s="136"/>
      <c r="N49" s="136">
        <f>'実質公債費比率（分子）の構造'!O$45</f>
        <v>2149</v>
      </c>
      <c r="O49" s="136"/>
      <c r="P49" s="136"/>
    </row>
    <row r="50" spans="1:16">
      <c r="A50" s="136" t="s">
        <v>59</v>
      </c>
      <c r="B50" s="136" t="e">
        <f>NA()</f>
        <v>#N/A</v>
      </c>
      <c r="C50" s="136">
        <f>IF(ISNUMBER('実質公債費比率（分子）の構造'!K$53),'実質公債費比率（分子）の構造'!K$53,NA())</f>
        <v>252</v>
      </c>
      <c r="D50" s="136" t="e">
        <f>NA()</f>
        <v>#N/A</v>
      </c>
      <c r="E50" s="136" t="e">
        <f>NA()</f>
        <v>#N/A</v>
      </c>
      <c r="F50" s="136">
        <f>IF(ISNUMBER('実質公債費比率（分子）の構造'!L$53),'実質公債費比率（分子）の構造'!L$53,NA())</f>
        <v>48</v>
      </c>
      <c r="G50" s="136" t="e">
        <f>NA()</f>
        <v>#N/A</v>
      </c>
      <c r="H50" s="136" t="e">
        <f>NA()</f>
        <v>#N/A</v>
      </c>
      <c r="I50" s="136">
        <f>IF(ISNUMBER('実質公債費比率（分子）の構造'!M$53),'実質公債費比率（分子）の構造'!M$53,NA())</f>
        <v>-85</v>
      </c>
      <c r="J50" s="136" t="e">
        <f>NA()</f>
        <v>#N/A</v>
      </c>
      <c r="K50" s="136" t="e">
        <f>NA()</f>
        <v>#N/A</v>
      </c>
      <c r="L50" s="136">
        <f>IF(ISNUMBER('実質公債費比率（分子）の構造'!N$53),'実質公債費比率（分子）の構造'!N$53,NA())</f>
        <v>-124</v>
      </c>
      <c r="M50" s="136" t="e">
        <f>NA()</f>
        <v>#N/A</v>
      </c>
      <c r="N50" s="136" t="e">
        <f>NA()</f>
        <v>#N/A</v>
      </c>
      <c r="O50" s="136">
        <f>IF(ISNUMBER('実質公債費比率（分子）の構造'!O$53),'実質公債費比率（分子）の構造'!O$53,NA())</f>
        <v>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49354</v>
      </c>
      <c r="E56" s="135"/>
      <c r="F56" s="135"/>
      <c r="G56" s="135">
        <f>'将来負担比率（分子）の構造'!J$51</f>
        <v>48264</v>
      </c>
      <c r="H56" s="135"/>
      <c r="I56" s="135"/>
      <c r="J56" s="135">
        <f>'将来負担比率（分子）の構造'!K$51</f>
        <v>44704</v>
      </c>
      <c r="K56" s="135"/>
      <c r="L56" s="135"/>
      <c r="M56" s="135">
        <f>'将来負担比率（分子）の構造'!L$51</f>
        <v>43001</v>
      </c>
      <c r="N56" s="135"/>
      <c r="O56" s="135"/>
      <c r="P56" s="135">
        <f>'将来負担比率（分子）の構造'!M$51</f>
        <v>40037</v>
      </c>
    </row>
    <row r="57" spans="1:16">
      <c r="A57" s="135" t="s">
        <v>35</v>
      </c>
      <c r="B57" s="135"/>
      <c r="C57" s="135"/>
      <c r="D57" s="135">
        <f>'将来負担比率（分子）の構造'!I$50</f>
        <v>2061</v>
      </c>
      <c r="E57" s="135"/>
      <c r="F57" s="135"/>
      <c r="G57" s="135">
        <f>'将来負担比率（分子）の構造'!J$50</f>
        <v>1937</v>
      </c>
      <c r="H57" s="135"/>
      <c r="I57" s="135"/>
      <c r="J57" s="135">
        <f>'将来負担比率（分子）の構造'!K$50</f>
        <v>2329</v>
      </c>
      <c r="K57" s="135"/>
      <c r="L57" s="135"/>
      <c r="M57" s="135">
        <f>'将来負担比率（分子）の構造'!L$50</f>
        <v>2213</v>
      </c>
      <c r="N57" s="135"/>
      <c r="O57" s="135"/>
      <c r="P57" s="135">
        <f>'将来負担比率（分子）の構造'!M$50</f>
        <v>2085</v>
      </c>
    </row>
    <row r="58" spans="1:16">
      <c r="A58" s="135" t="s">
        <v>34</v>
      </c>
      <c r="B58" s="135"/>
      <c r="C58" s="135"/>
      <c r="D58" s="135">
        <f>'将来負担比率（分子）の構造'!I$49</f>
        <v>24807</v>
      </c>
      <c r="E58" s="135"/>
      <c r="F58" s="135"/>
      <c r="G58" s="135">
        <f>'将来負担比率（分子）の構造'!J$49</f>
        <v>25393</v>
      </c>
      <c r="H58" s="135"/>
      <c r="I58" s="135"/>
      <c r="J58" s="135">
        <f>'将来負担比率（分子）の構造'!K$49</f>
        <v>25052</v>
      </c>
      <c r="K58" s="135"/>
      <c r="L58" s="135"/>
      <c r="M58" s="135">
        <f>'将来負担比率（分子）の構造'!L$49</f>
        <v>25682</v>
      </c>
      <c r="N58" s="135"/>
      <c r="O58" s="135"/>
      <c r="P58" s="135">
        <f>'将来負担比率（分子）の構造'!M$49</f>
        <v>27962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13257</v>
      </c>
      <c r="C62" s="135"/>
      <c r="D62" s="135"/>
      <c r="E62" s="135">
        <f>'将来負担比率（分子）の構造'!J$45</f>
        <v>12593</v>
      </c>
      <c r="F62" s="135"/>
      <c r="G62" s="135"/>
      <c r="H62" s="135">
        <f>'将来負担比率（分子）の構造'!K$45</f>
        <v>11901</v>
      </c>
      <c r="I62" s="135"/>
      <c r="J62" s="135"/>
      <c r="K62" s="135">
        <f>'将来負担比率（分子）の構造'!L$45</f>
        <v>10383</v>
      </c>
      <c r="L62" s="135"/>
      <c r="M62" s="135"/>
      <c r="N62" s="135">
        <f>'将来負担比率（分子）の構造'!M$45</f>
        <v>10206</v>
      </c>
      <c r="O62" s="135"/>
      <c r="P62" s="135"/>
    </row>
    <row r="63" spans="1:16">
      <c r="A63" s="135" t="s">
        <v>28</v>
      </c>
      <c r="B63" s="135">
        <f>'将来負担比率（分子）の構造'!I$44</f>
        <v>888</v>
      </c>
      <c r="C63" s="135"/>
      <c r="D63" s="135"/>
      <c r="E63" s="135">
        <f>'将来負担比率（分子）の構造'!J$44</f>
        <v>750</v>
      </c>
      <c r="F63" s="135"/>
      <c r="G63" s="135"/>
      <c r="H63" s="135">
        <f>'将来負担比率（分子）の構造'!K$44</f>
        <v>794</v>
      </c>
      <c r="I63" s="135"/>
      <c r="J63" s="135"/>
      <c r="K63" s="135">
        <f>'将来負担比率（分子）の構造'!L$44</f>
        <v>751</v>
      </c>
      <c r="L63" s="135"/>
      <c r="M63" s="135"/>
      <c r="N63" s="135">
        <f>'将来負担比率（分子）の構造'!M$44</f>
        <v>732</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2652</v>
      </c>
      <c r="C65" s="135"/>
      <c r="D65" s="135"/>
      <c r="E65" s="135">
        <f>'将来負担比率（分子）の構造'!J$42</f>
        <v>2828</v>
      </c>
      <c r="F65" s="135"/>
      <c r="G65" s="135"/>
      <c r="H65" s="135">
        <f>'将来負担比率（分子）の構造'!K$42</f>
        <v>2754</v>
      </c>
      <c r="I65" s="135"/>
      <c r="J65" s="135"/>
      <c r="K65" s="135">
        <f>'将来負担比率（分子）の構造'!L$42</f>
        <v>3381</v>
      </c>
      <c r="L65" s="135"/>
      <c r="M65" s="135"/>
      <c r="N65" s="135">
        <f>'将来負担比率（分子）の構造'!M$42</f>
        <v>2662</v>
      </c>
      <c r="O65" s="135"/>
      <c r="P65" s="135"/>
    </row>
    <row r="66" spans="1:16">
      <c r="A66" s="135" t="s">
        <v>25</v>
      </c>
      <c r="B66" s="135">
        <f>'将来負担比率（分子）の構造'!I$41</f>
        <v>21796</v>
      </c>
      <c r="C66" s="135"/>
      <c r="D66" s="135"/>
      <c r="E66" s="135">
        <f>'将来負担比率（分子）の構造'!J$41</f>
        <v>22157</v>
      </c>
      <c r="F66" s="135"/>
      <c r="G66" s="135"/>
      <c r="H66" s="135">
        <f>'将来負担比率（分子）の構造'!K$41</f>
        <v>19994</v>
      </c>
      <c r="I66" s="135"/>
      <c r="J66" s="135"/>
      <c r="K66" s="135">
        <f>'将来負担比率（分子）の構造'!L$41</f>
        <v>20725</v>
      </c>
      <c r="L66" s="135"/>
      <c r="M66" s="135"/>
      <c r="N66" s="135">
        <f>'将来負担比率（分子）の構造'!M$41</f>
        <v>19677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2017-03-01T01:30:55Z</cp:lastPrinted>
  <dcterms:created xsi:type="dcterms:W3CDTF">2017-02-15T17:43:28Z</dcterms:created>
  <dcterms:modified xsi:type="dcterms:W3CDTF">2017-05-18T09:57:33Z</dcterms:modified>
  <cp:category/>
</cp:coreProperties>
</file>