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5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U37" i="9"/>
  <c r="C37" i="9"/>
  <c r="BW36" i="9"/>
  <c r="BE36" i="9"/>
  <c r="AM36" i="9"/>
  <c r="C36" i="9"/>
  <c r="BW35" i="9"/>
  <c r="BE35" i="9"/>
  <c r="AM35" i="9"/>
  <c r="C35" i="9"/>
  <c r="BW34" i="9"/>
  <c r="CO34" i="9" s="1"/>
  <c r="CO35" i="9" s="1"/>
  <c r="CO36" i="9" s="1"/>
  <c r="CO37" i="9" s="1"/>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<sst xmlns="http://schemas.openxmlformats.org/spreadsheetml/2006/main" count="1029" uniqueCount="539">
  <si>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</si>
  <si>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</si>
  <si>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</si>
  <si>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</si>
  <si>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</si>
  <si>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</si>
  <si>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</si>
  <si>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</si>
  <si>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</si>
  <si>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</si>
  <si>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</si>
  <si>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</si>
  <si>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</si>
  <si>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</si>
  <si>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</si>
  <si>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</si>
  <si>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</si>
  <si>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</si>
  <si>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</si>
  <si>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</si>
  <si>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</si>
  <si>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</si>
  <si>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</si>
  <si>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</si>
  <si>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</si>
  <si>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</si>
  <si>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</si>
  <si>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</si>
  <si>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</si>
  <si>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</si>
  <si>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</si>
  <si>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</si>
  <si>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</si>
  <si>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</si>
  <si>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</si>
  <si>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</si>
  <si>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</si>
  <si>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</si>
  <si>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</si>
  <si>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</si>
  <si>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</si>
  <si>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</si>
  <si>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</si>
  <si>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</si>
  <si>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</si>
  <si>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</si>
  <si>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</si>
  <si>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</si>
  <si>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</si>
  <si>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</si>
  <si>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</si>
  <si>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</si>
  <si>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</si>
  <si>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</si>
  <si>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</si>
  <si>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</si>
  <si>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</si>
  <si>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</si>
  <si>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</si>
  <si>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</si>
  <si>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</si>
  <si>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</si>
  <si>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</si>
  <si>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</si>
  <si>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</si>
  <si>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</si>
  <si>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</si>
  <si>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</si>
  <si>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</si>
  <si>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</si>
  <si>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</si>
  <si>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</si>
  <si>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</si>
  <si>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</si>
  <si>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</si>
  <si>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</si>
  <si>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</si>
  <si>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</si>
  <si>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</si>
  <si>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</si>
  <si>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</si>
  <si>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</si>
  <si>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</si>
  <si>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</si>
  <si>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</si>
  <si>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</si>
  <si>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</si>
  <si>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</si>
  <si>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</si>
  <si>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</si>
  <si>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</si>
  <si>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</si>
  <si>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</si>
  <si>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</si>
  <si>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</si>
  <si>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</si>
  <si>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</si>
  <si>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</si>
  <si>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</si>
  <si>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</si>
  <si>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</si>
  <si>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</si>
  <si>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</si>
  <si>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</si>
  <si>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</si>
  <si>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</si>
  <si>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</si>
  <si>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</si>
  <si>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</si>
  <si>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</si>
  <si>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</si>
  <si>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</si>
  <si>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</si>
  <si>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</si>
  <si>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</si>
  <si>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</si>
  <si>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</si>
  <si>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</si>
  <si>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</si>
  <si>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</si>
  <si>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</si>
  <si>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</si>
  <si>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</si>
  <si>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</si>
  <si>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</si>
  <si>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</si>
  <si>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</si>
  <si>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</si>
  <si>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</si>
  <si>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</si>
  <si>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</si>
  <si>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</si>
  <si>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</si>
  <si>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</si>
  <si>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</si>
  <si>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</si>
  <si>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</si>
  <si>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</si>
  <si>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</si>
  <si>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</si>
  <si>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</si>
  <si>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</si>
  <si>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</si>
  <si>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</si>
  <si>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</si>
  <si>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</si>
  <si>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</si>
  <si>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</si>
  <si>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</si>
  <si>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</si>
  <si>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</si>
  <si>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</si>
  <si>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</si>
  <si>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</si>
  <si>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</si>
  <si>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</si>
  <si>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</si>
  <si>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</si>
  <si>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</si>
  <si>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</si>
  <si>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</si>
  <si>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</si>
  <si>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</si>
  <si>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</si>
  <si>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</si>
  <si>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</si>
  <si>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</si>
  <si>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</si>
  <si>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</si>
  <si>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</si>
  <si>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</si>
  <si>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</si>
  <si>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</si>
  <si>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</si>
  <si>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</si>
  <si>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</si>
  <si>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</si>
  <si>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</si>
  <si>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</si>
  <si>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</si>
  <si>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</si>
  <si>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</si>
  <si>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</si>
  <si>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</si>
  <si>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</si>
  <si>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</si>
  <si>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</si>
  <si>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</si>
  <si>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</si>
  <si>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</si>
  <si>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</si>
  <si>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</si>
  <si>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</si>
  <si>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</si>
  <si>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</si>
  <si>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</si>
  <si>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東京都荒川区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</si>
  <si>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</si>
  <si>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</si>
  <si>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</si>
  <si>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</si>
  <si>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</si>
  <si>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</si>
  <si>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</si>
  <si>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</si>
  <si>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</si>
  <si>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</si>
  <si>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</si>
  <si>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</si>
  <si>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</si>
  <si>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</si>
  <si>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</si>
  <si>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</si>
  <si>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</si>
  <si>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</si>
  <si>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</si>
  <si>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</si>
  <si>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</si>
  <si>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</si>
  <si>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</si>
  <si>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</si>
  <si>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</si>
  <si>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</si>
  <si>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</si>
  <si>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</si>
  <si>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</si>
  <si>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</si>
  <si>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</si>
  <si>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</si>
  <si>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</si>
  <si>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</si>
  <si>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</si>
  <si>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</si>
  <si>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</si>
  <si>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</si>
  <si>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</si>
  <si>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</si>
  <si>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</si>
  <si>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</si>
  <si>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</si>
  <si>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</si>
  <si>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</si>
  <si>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</si>
  <si>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</si>
  <si>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</si>
  <si>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</si>
  <si>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</si>
  <si>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</si>
  <si>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</si>
  <si>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</si>
  <si>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</si>
  <si>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</si>
  <si>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</si>
  <si>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</si>
  <si>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</si>
  <si>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</si>
  <si>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</si>
  <si>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</si>
  <si>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</si>
  <si>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</si>
  <si>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</si>
  <si>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</si>
  <si>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</si>
  <si>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</si>
  <si>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</si>
  <si>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</si>
  <si>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</si>
  <si>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</si>
  <si>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</si>
  <si>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</si>
  <si>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</si>
  <si>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</si>
  <si>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</si>
  <si>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</si>
  <si>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</si>
  <si>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</si>
  <si>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</si>
  <si>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</si>
  <si>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</si>
  <si>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</si>
  <si>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</si>
  <si>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</si>
  <si>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</si>
  <si>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</si>
  <si>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</si>
  <si>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</si>
  <si>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</si>
  <si>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</si>
  <si>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</si>
  <si>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</si>
  <si>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</si>
  <si>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</si>
  <si>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</si>
  <si>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</si>
  <si>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</si>
  <si>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</si>
  <si>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</si>
  <si>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</si>
  <si>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</si>
  <si>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</si>
  <si>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</si>
  <si>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</si>
  <si>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</si>
  <si>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</si>
  <si>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</si>
  <si>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</si>
  <si>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</si>
  <si>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</si>
  <si>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</si>
  <si>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</si>
  <si>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</si>
  <si>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</si>
  <si>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</si>
  <si>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</si>
  <si>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</si>
  <si>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</si>
  <si>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</si>
  <si>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</si>
  <si>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</si>
  <si>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</si>
  <si>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</si>
  <si>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</si>
  <si>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</si>
  <si>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</si>
  <si>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</si>
  <si>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</si>
  <si>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</si>
  <si>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</si>
  <si>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</si>
  <si>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</si>
  <si>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</si>
  <si>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</si>
  <si>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</si>
  <si>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</si>
  <si>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</si>
  <si>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</si>
  <si>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</si>
  <si>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</si>
  <si>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</si>
  <si>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</si>
  <si>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</si>
  <si>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</si>
  <si>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</si>
  <si>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</si>
  <si>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</si>
  <si>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</si>
  <si>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</si>
  <si>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東京都荒川区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</si>
  <si>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</si>
  <si>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</si>
  <si>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</si>
  <si>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</si>
  <si>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</si>
  <si>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</si>
  <si>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</si>
  <si>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</si>
  <si>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</si>
  <si>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</si>
  <si>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</si>
  <si>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</si>
  <si>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</si>
  <si>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</si>
  <si>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</si>
  <si>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</si>
  <si>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</si>
  <si>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</si>
  <si>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</si>
  <si>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</si>
  <si>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</si>
  <si>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</si>
  <si>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</si>
  <si>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</si>
  <si>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</si>
  <si>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</si>
  <si>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</si>
  <si>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</si>
  <si>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</si>
  <si>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</si>
  <si>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</si>
  <si>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</si>
  <si>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</si>
  <si>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</si>
  <si>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</si>
  <si>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</si>
  <si>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</si>
  <si>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</si>
  <si>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</si>
  <si>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</si>
  <si>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</si>
  <si>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</si>
  <si>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</si>
  <si>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</si>
  <si>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</si>
  <si>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</si>
  <si>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</si>
  <si>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</si>
  <si>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</si>
  <si>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</si>
  <si>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</si>
  <si>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</si>
  <si>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</si>
  <si>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</si>
  <si>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</si>
  <si>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</si>
  <si>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</si>
  <si>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</si>
  <si>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</si>
  <si>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</si>
  <si>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</si>
  <si>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</si>
  <si>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</si>
  <si>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t>
    <phoneticPr fontId="5"/>
  </si>
  <si>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</si>
  <si>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</si>
  <si>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</si>
  <si>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</si>
  <si>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</si>
  <si>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</si>
  <si>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</si>
  <si>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</si>
  <si>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</si>
  <si>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</si>
  <si>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</si>
  <si>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</si>
  <si>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</si>
  <si>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</si>
  <si>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</si>
  <si>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</si>
  <si>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</si>
  <si>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</si>
  <si>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</si>
  <si>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</si>
  <si>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</si>
  <si>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</si>
  <si>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</si>
  <si>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</si>
  <si>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</si>
  <si>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</si>
  <si>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</si>
  <si>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</si>
  <si>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</si>
  <si>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</si>
  <si>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</si>
  <si>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</si>
  <si>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</si>
  <si>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</si>
  <si>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</si>
  <si>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</si>
  <si>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</si>
  <si>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</si>
  <si>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</si>
  <si>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</si>
  <si>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</si>
  <si>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</si>
  <si>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</si>
  <si>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</si>
  <si>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</si>
  <si>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</si>
  <si>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</si>
  <si>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</si>
  <si>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</si>
  <si>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</si>
  <si>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</si>
  <si>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</si>
  <si>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</si>
  <si>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</si>
  <si>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</si>
  <si>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</si>
  <si>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</si>
  <si>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</si>
  <si>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</si>
  <si>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</si>
  <si>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</si>
  <si>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</si>
  <si>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</si>
  <si>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</si>
  <si>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</si>
  <si>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</si>
  <si>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</si>
  <si>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</si>
  <si>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</si>
  <si>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</si>
  <si>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</si>
  <si>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</si>
  <si>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</si>
  <si>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</si>
  <si>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</si>
  <si>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</si>
  <si>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</si>
  <si>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</si>
  <si>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</si>
  <si>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</si>
  <si>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</si>
  <si>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</si>
  <si>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</si>
  <si>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</si>
  <si>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</si>
  <si>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</si>
  <si>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</si>
  <si>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</si>
  <si>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</si>
  <si>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</si>
  <si>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</si>
  <si>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</si>
  <si>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</si>
  <si>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</si>
  <si>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</si>
  <si>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</si>
  <si>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</si>
  <si>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</si>
  <si>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</si>
  <si>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</si>
  <si>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</si>
  <si>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</si>
  <si>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</si>
  <si>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</si>
  <si>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</si>
  <si>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</si>
  <si>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</si>
  <si>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介護保険事業特別会計</t>
  </si>
  <si>
    <t>後期高齢者医療特別会計</t>
  </si>
  <si>
    <t>国民健康保険事業特別会計</t>
  </si>
  <si>
    <t>その他会計（赤字）</t>
  </si>
  <si>
    <t>その他会計（黒字）</t>
  </si>
  <si>
    <t>荒川区自治総合研究所</t>
    <phoneticPr fontId="2"/>
  </si>
  <si>
    <t>荒川区土地開発公社</t>
    <phoneticPr fontId="2"/>
  </si>
  <si>
    <t>○</t>
    <phoneticPr fontId="2"/>
  </si>
  <si>
    <t>荒川区芸術文化振興財団</t>
    <phoneticPr fontId="2"/>
  </si>
  <si>
    <t>日暮里駅整備</t>
    <phoneticPr fontId="2"/>
  </si>
  <si>
    <t>東京二十三区清掃一部事務組合</t>
    <phoneticPr fontId="2"/>
  </si>
  <si>
    <t>特別区人事・厚生事務組合</t>
    <phoneticPr fontId="2"/>
  </si>
  <si>
    <t>特別区競馬組合</t>
    <phoneticPr fontId="2"/>
  </si>
  <si>
    <t>東京都後期高齢者医療広域連合（一般会計）</t>
    <phoneticPr fontId="2"/>
  </si>
  <si>
    <t>東京都後期高齢者医療広域連合（後期高齢者医療特別会計）</t>
    <phoneticPr fontId="2"/>
  </si>
  <si>
    <t>法適用</t>
    <phoneticPr fontId="2"/>
  </si>
  <si>
    <t>-</t>
    <phoneticPr fontId="2"/>
  </si>
  <si>
    <t>東京城北勤労者福祉サービスセンター</t>
    <rPh sb="0" eb="2">
      <t>トウキョウ</t>
    </rPh>
    <rPh sb="2" eb="4">
      <t>ジョウホク</t>
    </rPh>
    <rPh sb="4" eb="7">
      <t>キンロウシャ</t>
    </rPh>
    <rPh sb="7" eb="9">
      <t>フクシ</t>
    </rPh>
    <phoneticPr fontId="2"/>
  </si>
  <si>
    <t>▲10</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</si>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</sst>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41485</c:v>
                </c:pt>
                <c:pt idx="1">
                  <c:v>39651</c:v>
                </c:pt>
                <c:pt idx="2">
                  <c:v>37665</c:v>
                </c:pt>
                <c:pt idx="3">
                  <c:v>36861</c:v>
                </c:pt>
                <c:pt idx="4">
                  <c:v>47064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39103</c:v>
                </c:pt>
                <c:pt idx="1">
                  <c:v>58192</c:v>
                </c:pt>
                <c:pt idx="2">
                  <c:v>37377</c:v>
                </c:pt>
                <c:pt idx="3">
                  <c:v>32177</c:v>
                </c:pt>
                <c:pt idx="4">
                  <c:v>43102</c:v>
                </c:pt>
              </c:numCache>
            </c:numRef>
          </c:val>
          <c:smooth val="0"/>
        </c:ser>
        <c:dLbls>
          <c:showLegendKey val="0"/>
          <c:showVal val="0"/>
          <c:showCatName val="0"/>
          <c:showSerName val="0"/>
          <c:showPercent val="0"/>
          <c:showBubbleSize val="0"/>
        </c:dLbls>
        <c:marker val="1"/>
        <c:smooth val="0"/>
        <c:axId val="189160064"/>
        <c:axId val="189170432"/>
      </c:lineChart>
      <c:catAx>
        <c:axId val="189160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170432"/>
        <c:crosses val="autoZero"/>
        <c:auto val="1"/>
        <c:lblAlgn val="ctr"/>
        <c:lblOffset val="100"/>
        <c:tickLblSkip val="1"/>
        <c:tickMarkSkip val="1"/>
        <c:noMultiLvlLbl val="0"/>
      </c:catAx>
      <c:valAx>
        <c:axId val="1891704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16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4.37</c:v>
                </c:pt>
                <c:pt idx="1">
                  <c:v>4.2300000000000004</c:v>
                </c:pt>
                <c:pt idx="2">
                  <c:v>3.89</c:v>
                </c:pt>
                <c:pt idx="3">
                  <c:v>4.46</c:v>
                </c:pt>
                <c:pt idx="4">
                  <c:v>5.58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13.56</c:v>
                </c:pt>
                <c:pt idx="1">
                  <c:v>18.91</c:v>
                </c:pt>
                <c:pt idx="2">
                  <c:v>23.68</c:v>
                </c:pt>
                <c:pt idx="3">
                  <c:v>24.78</c:v>
                </c:pt>
                <c:pt idx="4">
                  <c:v>26.39</c:v>
                </c:pt>
              </c:numCache>
            </c:numRef>
          </c:val>
        </c:ser>
        <c:dLbls>
          <c:showLegendKey val="0"/>
          <c:showVal val="0"/>
          <c:showCatName val="0"/>
          <c:showSerName val="0"/>
          <c:showPercent val="0"/>
          <c:showBubbleSize val="0"/>
        </c:dLbls>
        <c:gapWidth val="250"/>
        <c:overlap val="100"/>
        <c:axId val="200276992"/>
        <c:axId val="20029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4.51</c:v>
                </c:pt>
                <c:pt idx="1">
                  <c:v>4.47</c:v>
                </c:pt>
                <c:pt idx="2">
                  <c:v>3.5</c:v>
                </c:pt>
                <c:pt idx="3">
                  <c:v>2.14</c:v>
                </c:pt>
                <c:pt idx="4">
                  <c:v>3.4</c:v>
                </c:pt>
              </c:numCache>
            </c:numRef>
          </c:val>
          <c:smooth val="0"/>
        </c:ser>
        <c:dLbls>
          <c:showLegendKey val="0"/>
          <c:showVal val="0"/>
          <c:showCatName val="0"/>
          <c:showSerName val="0"/>
          <c:showPercent val="0"/>
          <c:showBubbleSize val="0"/>
        </c:dLbls>
        <c:marker val="1"/>
        <c:smooth val="0"/>
        <c:axId val="200276992"/>
        <c:axId val="200291456"/>
      </c:lineChart>
      <c:catAx>
        <c:axId val="20027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291456"/>
        <c:crosses val="autoZero"/>
        <c:auto val="1"/>
        <c:lblAlgn val="ctr"/>
        <c:lblOffset val="100"/>
        <c:tickLblSkip val="1"/>
        <c:tickMarkSkip val="1"/>
        <c:noMultiLvlLbl val="0"/>
      </c:catAx>
      <c:valAx>
        <c:axId val="20029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27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0.13</c:v>
                </c:pt>
                <c:pt idx="4">
                  <c:v>#N/A</c:v>
                </c:pt>
                <c:pt idx="5">
                  <c:v>0.18</c:v>
                </c:pt>
                <c:pt idx="6">
                  <c:v>#N/A</c:v>
                </c:pt>
                <c:pt idx="7">
                  <c:v>0.16</c:v>
                </c:pt>
                <c:pt idx="8">
                  <c:v>#N/A</c:v>
                </c:pt>
                <c:pt idx="9">
                  <c:v>0.17</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0.18</c:v>
                </c:pt>
                <c:pt idx="4">
                  <c:v>#N/A</c:v>
                </c:pt>
                <c:pt idx="5">
                  <c:v>0.24</c:v>
                </c:pt>
                <c:pt idx="6">
                  <c:v>#N/A</c:v>
                </c:pt>
                <c:pt idx="7">
                  <c:v>0.25</c:v>
                </c:pt>
                <c:pt idx="8">
                  <c:v>#N/A</c:v>
                </c:pt>
                <c:pt idx="9">
                  <c:v>0.28999999999999998</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0.27</c:v>
                </c:pt>
                <c:pt idx="2">
                  <c:v>#N/A</c:v>
                </c:pt>
                <c:pt idx="3">
                  <c:v>0.5</c:v>
                </c:pt>
                <c:pt idx="4">
                  <c:v>#N/A</c:v>
                </c:pt>
                <c:pt idx="5">
                  <c:v>0.52</c:v>
                </c:pt>
                <c:pt idx="6">
                  <c:v>#N/A</c:v>
                </c:pt>
                <c:pt idx="7">
                  <c:v>0.71</c:v>
                </c:pt>
                <c:pt idx="8">
                  <c:v>#N/A</c:v>
                </c:pt>
                <c:pt idx="9">
                  <c:v>0.85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4.3600000000000003</c:v>
                </c:pt>
                <c:pt idx="2">
                  <c:v>#N/A</c:v>
                </c:pt>
                <c:pt idx="3">
                  <c:v>4.2300000000000004</c:v>
                </c:pt>
                <c:pt idx="4">
                  <c:v>#N/A</c:v>
                </c:pt>
                <c:pt idx="5">
                  <c:v>3.89</c:v>
                </c:pt>
                <c:pt idx="6">
                  <c:v>#N/A</c:v>
                </c:pt>
                <c:pt idx="7">
                  <c:v>4.46</c:v>
                </c:pt>
                <c:pt idx="8">
                  <c:v>#N/A</c:v>
                </c:pt>
                <c:pt idx="9">
                  <c:v>5.58</c:v>
                </c:pt>
              </c:numCache>
            </c:numRef>
          </c:val>
        </c:ser>
        <c:dLbls>
          <c:showLegendKey val="0"/>
          <c:showVal val="0"/>
          <c:showCatName val="0"/>
          <c:showSerName val="0"/>
          <c:showPercent val="0"/>
          <c:showBubbleSize val="0"/>
        </c:dLbls>
        <c:gapWidth val="150"/>
        <c:overlap val="100"/>
        <c:axId val="200369280"/>
        <c:axId val="200370816"/>
      </c:barChart>
      <c:catAx>
        <c:axId val="2003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370816"/>
        <c:crosses val="autoZero"/>
        <c:auto val="1"/>
        <c:lblAlgn val="ctr"/>
        <c:lblOffset val="100"/>
        <c:tickLblSkip val="1"/>
        <c:tickMarkSkip val="1"/>
        <c:noMultiLvlLbl val="0"/>
      </c:catAx>
      <c:valAx>
        <c:axId val="20037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6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3235</c:v>
                </c:pt>
                <c:pt idx="5">
                  <c:v>3356</c:v>
                </c:pt>
                <c:pt idx="8">
                  <c:v>3521</c:v>
                </c:pt>
                <c:pt idx="11">
                  <c:v>3594</c:v>
                </c:pt>
                <c:pt idx="14">
                  <c:v>3641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691</c:v>
                </c:pt>
                <c:pt idx="3">
                  <c:v>259</c:v>
                </c:pt>
                <c:pt idx="6">
                  <c:v>321</c:v>
                </c:pt>
                <c:pt idx="9">
                  <c:v>502</c:v>
                </c:pt>
                <c:pt idx="12">
                  <c:v>964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228</c:v>
                </c:pt>
                <c:pt idx="3">
                  <c:v>204</c:v>
                </c:pt>
                <c:pt idx="6">
                  <c:v>195</c:v>
                </c:pt>
                <c:pt idx="9">
                  <c:v>151</c:v>
                </c:pt>
                <c:pt idx="12">
                  <c:v>124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9</c:v>
                </c:pt>
                <c:pt idx="9">
                  <c:v>9</c:v>
                </c:pt>
                <c:pt idx="12">
                  <c:v>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34</c:v>
                </c:pt>
                <c:pt idx="3">
                  <c:v>27</c:v>
                </c:pt>
                <c:pt idx="6">
                  <c:v>27</c:v>
                </c:pt>
                <c:pt idx="9">
                  <c:v>27</c:v>
                </c:pt>
                <c:pt idx="12">
                  <c:v>27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3281</c:v>
                </c:pt>
                <c:pt idx="3">
                  <c:v>3118</c:v>
                </c:pt>
                <c:pt idx="6">
                  <c:v>3017</c:v>
                </c:pt>
                <c:pt idx="9">
                  <c:v>2820</c:v>
                </c:pt>
                <c:pt idx="12">
                  <c:v>2393</c:v>
                </c:pt>
              </c:numCache>
            </c:numRef>
          </c:val>
        </c:ser>
        <c:dLbls>
          <c:showLegendKey val="0"/>
          <c:showVal val="0"/>
          <c:showCatName val="0"/>
          <c:showSerName val="0"/>
          <c:showPercent val="0"/>
          <c:showBubbleSize val="0"/>
        </c:dLbls>
        <c:gapWidth val="100"/>
        <c:overlap val="100"/>
        <c:axId val="200768128"/>
        <c:axId val="20078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999</c:v>
                </c:pt>
                <c:pt idx="2">
                  <c:v>#N/A</c:v>
                </c:pt>
                <c:pt idx="3">
                  <c:v>#N/A</c:v>
                </c:pt>
                <c:pt idx="4">
                  <c:v>252</c:v>
                </c:pt>
                <c:pt idx="5">
                  <c:v>#N/A</c:v>
                </c:pt>
                <c:pt idx="6">
                  <c:v>#N/A</c:v>
                </c:pt>
                <c:pt idx="7">
                  <c:v>48</c:v>
                </c:pt>
                <c:pt idx="8">
                  <c:v>#N/A</c:v>
                </c:pt>
                <c:pt idx="9">
                  <c:v>#N/A</c:v>
                </c:pt>
                <c:pt idx="10">
                  <c:v>-85</c:v>
                </c:pt>
                <c:pt idx="11">
                  <c:v>#N/A</c:v>
                </c:pt>
                <c:pt idx="12">
                  <c:v>#N/A</c:v>
                </c:pt>
                <c:pt idx="13">
                  <c:v>-124</c:v>
                </c:pt>
                <c:pt idx="14">
                  <c:v>#N/A</c:v>
                </c:pt>
              </c:numCache>
            </c:numRef>
          </c:val>
          <c:smooth val="0"/>
        </c:ser>
        <c:dLbls>
          <c:showLegendKey val="0"/>
          <c:showVal val="0"/>
          <c:showCatName val="0"/>
          <c:showSerName val="0"/>
          <c:showPercent val="0"/>
          <c:showBubbleSize val="0"/>
        </c:dLbls>
        <c:marker val="1"/>
        <c:smooth val="0"/>
        <c:axId val="200768128"/>
        <c:axId val="200782592"/>
      </c:lineChart>
      <c:catAx>
        <c:axId val="2007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782592"/>
        <c:crosses val="autoZero"/>
        <c:auto val="1"/>
        <c:lblAlgn val="ctr"/>
        <c:lblOffset val="100"/>
        <c:tickLblSkip val="1"/>
        <c:tickMarkSkip val="1"/>
        <c:noMultiLvlLbl val="0"/>
      </c:catAx>
      <c:valAx>
        <c:axId val="20078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6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48984</c:v>
                </c:pt>
                <c:pt idx="5">
                  <c:v>49354</c:v>
                </c:pt>
                <c:pt idx="8">
                  <c:v>48264</c:v>
                </c:pt>
                <c:pt idx="11">
                  <c:v>44704</c:v>
                </c:pt>
                <c:pt idx="14">
                  <c:v>43001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2060</c:v>
                </c:pt>
                <c:pt idx="5">
                  <c:v>2061</c:v>
                </c:pt>
                <c:pt idx="8">
                  <c:v>1937</c:v>
                </c:pt>
                <c:pt idx="11">
                  <c:v>2329</c:v>
                </c:pt>
                <c:pt idx="14">
                  <c:v>2213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26403</c:v>
                </c:pt>
                <c:pt idx="5">
                  <c:v>24807</c:v>
                </c:pt>
                <c:pt idx="8">
                  <c:v>25393</c:v>
                </c:pt>
                <c:pt idx="11">
                  <c:v>25052</c:v>
                </c:pt>
                <c:pt idx="14">
                  <c:v>25682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14488</c:v>
                </c:pt>
                <c:pt idx="3">
                  <c:v>13257</c:v>
                </c:pt>
                <c:pt idx="6">
                  <c:v>12593</c:v>
                </c:pt>
                <c:pt idx="9">
                  <c:v>11901</c:v>
                </c:pt>
                <c:pt idx="12">
                  <c:v>10383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1074</c:v>
                </c:pt>
                <c:pt idx="3">
                  <c:v>888</c:v>
                </c:pt>
                <c:pt idx="6">
                  <c:v>750</c:v>
                </c:pt>
                <c:pt idx="9">
                  <c:v>794</c:v>
                </c:pt>
                <c:pt idx="12">
                  <c:v>751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4995</c:v>
                </c:pt>
                <c:pt idx="3">
                  <c:v>2652</c:v>
                </c:pt>
                <c:pt idx="6">
                  <c:v>2828</c:v>
                </c:pt>
                <c:pt idx="9">
                  <c:v>2754</c:v>
                </c:pt>
                <c:pt idx="12">
                  <c:v>3381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21581</c:v>
                </c:pt>
                <c:pt idx="3">
                  <c:v>21796</c:v>
                </c:pt>
                <c:pt idx="6">
                  <c:v>22157</c:v>
                </c:pt>
                <c:pt idx="9">
                  <c:v>19994</c:v>
                </c:pt>
                <c:pt idx="12">
                  <c:v>20725</c:v>
                </c:pt>
              </c:numCache>
            </c:numRef>
          </c:val>
        </c:ser>
        <c:dLbls>
          <c:showLegendKey val="0"/>
          <c:showVal val="0"/>
          <c:showCatName val="0"/>
          <c:showSerName val="0"/>
          <c:showPercent val="0"/>
          <c:showBubbleSize val="0"/>
        </c:dLbls>
        <c:gapWidth val="100"/>
        <c:overlap val="100"/>
        <c:axId val="202146560"/>
        <c:axId val="20214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2146560"/>
        <c:axId val="202148480"/>
      </c:lineChart>
      <c:catAx>
        <c:axId val="2021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148480"/>
        <c:crosses val="autoZero"/>
        <c:auto val="1"/>
        <c:lblAlgn val="ctr"/>
        <c:lblOffset val="100"/>
        <c:tickLblSkip val="1"/>
        <c:tickMarkSkip val="1"/>
        <c:noMultiLvlLbl val="0"/>
      </c:catAx>
      <c:valAx>
        <c:axId val="20214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14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209,087
192,899
10.16
90,632,356
87,393,152
3,029,957
54,262,044
20,305,905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類似団体内平均値を下回る値で推移している。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113393</xdr:rowOff>
    </xdr:to>
    <xdr:cxnSp macro="">
      <xdr:nvCxnSpPr>
        <xdr:cNvPr id="64" name="直線コネクタ 63"/>
        <xdr:cNvCxnSpPr/>
      </xdr:nvCxnSpPr>
      <xdr:spPr>
        <a:xfrm flipV="1">
          <a:off x="4953000" y="612321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1" name="フローチャート :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5" name="直線コネクタ 74"/>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130628</xdr:rowOff>
    </xdr:to>
    <xdr:cxnSp macro="">
      <xdr:nvCxnSpPr>
        <xdr:cNvPr id="78" name="直線コネクタ 77"/>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94343</xdr:rowOff>
    </xdr:from>
    <xdr:to>
      <xdr:col>3</xdr:col>
      <xdr:colOff>330200</xdr:colOff>
      <xdr:row>42</xdr:row>
      <xdr:rowOff>24493</xdr:rowOff>
    </xdr:to>
    <xdr:sp macro="" textlink="">
      <xdr:nvSpPr>
        <xdr:cNvPr id="79" name="フローチャート : 判断 78"/>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80" name="テキスト ボックス 79"/>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4" name="円/楕円 93"/>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5" name="テキスト ボックス 94"/>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ea"/>
              <a:ea typeface="+mn-ea"/>
              <a:cs typeface="+mn-cs"/>
            </a:rPr>
            <a:t>　</a:t>
          </a:r>
          <a:r>
            <a:rPr lang="ja-JP" altLang="en-US" sz="1300" b="0" i="0" baseline="0">
              <a:solidFill>
                <a:sysClr val="windowText" lastClr="000000"/>
              </a:solidFill>
              <a:effectLst/>
              <a:latin typeface="+mn-ea"/>
              <a:ea typeface="+mn-ea"/>
              <a:cs typeface="+mn-cs"/>
            </a:rPr>
            <a:t>前</a:t>
          </a:r>
          <a:r>
            <a:rPr lang="ja-JP" altLang="ja-JP" sz="1300" b="0" i="0" baseline="0">
              <a:solidFill>
                <a:sysClr val="windowText" lastClr="000000"/>
              </a:solidFill>
              <a:effectLst/>
              <a:latin typeface="+mn-ea"/>
              <a:ea typeface="+mn-ea"/>
              <a:cs typeface="+mn-cs"/>
            </a:rPr>
            <a:t>年度と</a:t>
          </a:r>
          <a:r>
            <a:rPr lang="ja-JP" altLang="en-US" sz="1300" b="0" i="0" baseline="0">
              <a:solidFill>
                <a:sysClr val="windowText" lastClr="000000"/>
              </a:solidFill>
              <a:effectLst/>
              <a:latin typeface="+mn-ea"/>
              <a:ea typeface="+mn-ea"/>
              <a:cs typeface="+mn-cs"/>
            </a:rPr>
            <a:t>同水準の</a:t>
          </a:r>
          <a:r>
            <a:rPr lang="en-US" altLang="ja-JP" sz="1300" b="0" i="0" baseline="0">
              <a:solidFill>
                <a:sysClr val="windowText" lastClr="000000"/>
              </a:solidFill>
              <a:effectLst/>
              <a:latin typeface="+mn-ea"/>
              <a:ea typeface="+mn-ea"/>
              <a:cs typeface="+mn-cs"/>
            </a:rPr>
            <a:t>85.5</a:t>
          </a:r>
          <a:r>
            <a:rPr lang="ja-JP" altLang="ja-JP" sz="1300" b="0" i="0" baseline="0">
              <a:solidFill>
                <a:sysClr val="windowText" lastClr="000000"/>
              </a:solidFill>
              <a:effectLst/>
              <a:latin typeface="+mn-ea"/>
              <a:ea typeface="+mn-ea"/>
              <a:cs typeface="+mn-cs"/>
            </a:rPr>
            <a:t>％とな</a:t>
          </a:r>
          <a:r>
            <a:rPr lang="ja-JP" altLang="en-US" sz="1300" b="0" i="0" baseline="0">
              <a:solidFill>
                <a:sysClr val="windowText" lastClr="000000"/>
              </a:solidFill>
              <a:effectLst/>
              <a:latin typeface="+mn-ea"/>
              <a:ea typeface="+mn-ea"/>
              <a:cs typeface="+mn-cs"/>
            </a:rPr>
            <a:t>り</a:t>
          </a:r>
          <a:r>
            <a:rPr lang="ja-JP" altLang="ja-JP" sz="1300" b="0" i="0" baseline="0">
              <a:solidFill>
                <a:sysClr val="windowText" lastClr="000000"/>
              </a:solidFill>
              <a:effectLst/>
              <a:latin typeface="+mn-ea"/>
              <a:ea typeface="+mn-ea"/>
              <a:cs typeface="+mn-cs"/>
            </a:rPr>
            <a:t>、</a:t>
          </a:r>
          <a:r>
            <a:rPr lang="ja-JP" altLang="en-US" sz="1300" b="0" i="0" baseline="0">
              <a:solidFill>
                <a:sysClr val="windowText" lastClr="000000"/>
              </a:solidFill>
              <a:effectLst/>
              <a:latin typeface="+mn-ea"/>
              <a:ea typeface="+mn-ea"/>
              <a:cs typeface="+mn-cs"/>
            </a:rPr>
            <a:t>依然</a:t>
          </a:r>
          <a:r>
            <a:rPr lang="ja-JP" altLang="ja-JP" sz="1300" b="0" i="0" baseline="0">
              <a:solidFill>
                <a:sysClr val="windowText" lastClr="000000"/>
              </a:solidFill>
              <a:effectLst/>
              <a:latin typeface="+mn-ea"/>
              <a:ea typeface="+mn-ea"/>
              <a:cs typeface="+mn-cs"/>
            </a:rPr>
            <a:t>として適正な範囲と言われている</a:t>
          </a:r>
          <a:r>
            <a:rPr lang="en-US" altLang="ja-JP" sz="1300" b="0" i="0" baseline="0">
              <a:solidFill>
                <a:sysClr val="windowText" lastClr="000000"/>
              </a:solidFill>
              <a:effectLst/>
              <a:latin typeface="+mn-ea"/>
              <a:ea typeface="+mn-ea"/>
              <a:cs typeface="+mn-cs"/>
            </a:rPr>
            <a:t>80</a:t>
          </a:r>
          <a:r>
            <a:rPr lang="ja-JP" altLang="ja-JP" sz="1300" b="0" i="0" baseline="0">
              <a:solidFill>
                <a:sysClr val="windowText" lastClr="000000"/>
              </a:solidFill>
              <a:effectLst/>
              <a:latin typeface="+mn-ea"/>
              <a:ea typeface="+mn-ea"/>
              <a:cs typeface="+mn-cs"/>
            </a:rPr>
            <a:t>％を超える水準にある。</a:t>
          </a:r>
          <a:endParaRPr lang="ja-JP" altLang="ja-JP" sz="1300">
            <a:solidFill>
              <a:sysClr val="windowText" lastClr="000000"/>
            </a:solidFill>
            <a:effectLst/>
            <a:latin typeface="+mn-ea"/>
            <a:ea typeface="+mn-ea"/>
          </a:endParaRPr>
        </a:p>
        <a:p>
          <a:pPr rtl="0"/>
          <a:r>
            <a:rPr lang="ja-JP" altLang="ja-JP" sz="1300" b="0" i="0" baseline="0">
              <a:solidFill>
                <a:sysClr val="windowText" lastClr="000000"/>
              </a:solidFill>
              <a:effectLst/>
              <a:latin typeface="+mn-ea"/>
              <a:ea typeface="+mn-ea"/>
              <a:cs typeface="+mn-cs"/>
            </a:rPr>
            <a:t>　当該比率</a:t>
          </a:r>
          <a:r>
            <a:rPr lang="ja-JP" altLang="en-US" sz="1300" b="0" i="0" baseline="0">
              <a:solidFill>
                <a:sysClr val="windowText" lastClr="000000"/>
              </a:solidFill>
              <a:effectLst/>
              <a:latin typeface="+mn-ea"/>
              <a:ea typeface="+mn-ea"/>
              <a:cs typeface="+mn-cs"/>
            </a:rPr>
            <a:t>について</a:t>
          </a:r>
          <a:r>
            <a:rPr lang="ja-JP" altLang="ja-JP" sz="1300" b="0" i="0" baseline="0">
              <a:solidFill>
                <a:sysClr val="windowText" lastClr="000000"/>
              </a:solidFill>
              <a:effectLst/>
              <a:latin typeface="+mn-ea"/>
              <a:ea typeface="+mn-ea"/>
              <a:cs typeface="+mn-cs"/>
            </a:rPr>
            <a:t>は、</a:t>
          </a:r>
          <a:r>
            <a:rPr lang="ja-JP" altLang="ja-JP" sz="1300" b="0" i="0" baseline="0">
              <a:solidFill>
                <a:sysClr val="windowText" lastClr="000000"/>
              </a:solidFill>
              <a:effectLst/>
              <a:latin typeface="+mn-lt"/>
              <a:ea typeface="+mn-ea"/>
              <a:cs typeface="+mn-cs"/>
            </a:rPr>
            <a:t>特別区税</a:t>
          </a:r>
          <a:r>
            <a:rPr lang="ja-JP" altLang="en-US" sz="1300" b="0" i="0" baseline="0">
              <a:solidFill>
                <a:sysClr val="windowText" lastClr="000000"/>
              </a:solidFill>
              <a:effectLst/>
              <a:latin typeface="+mn-lt"/>
              <a:ea typeface="+mn-ea"/>
              <a:cs typeface="+mn-cs"/>
            </a:rPr>
            <a:t>や地方消費税交付金、財調交付金等の経常的一般財源等総額が増加したものの、</a:t>
          </a:r>
          <a:r>
            <a:rPr lang="ja-JP" altLang="ja-JP" sz="1300" b="0" i="0" baseline="0">
              <a:solidFill>
                <a:sysClr val="windowText" lastClr="000000"/>
              </a:solidFill>
              <a:effectLst/>
              <a:latin typeface="+mn-ea"/>
              <a:ea typeface="+mn-ea"/>
              <a:cs typeface="+mn-cs"/>
            </a:rPr>
            <a:t>扶助費</a:t>
          </a:r>
          <a:r>
            <a:rPr lang="ja-JP" altLang="en-US" sz="1300" b="0" i="0" baseline="0">
              <a:solidFill>
                <a:sysClr val="windowText" lastClr="000000"/>
              </a:solidFill>
              <a:effectLst/>
              <a:latin typeface="+mn-ea"/>
              <a:ea typeface="+mn-ea"/>
              <a:cs typeface="+mn-cs"/>
            </a:rPr>
            <a:t>や繰出金</a:t>
          </a:r>
          <a:r>
            <a:rPr lang="ja-JP" altLang="ja-JP" sz="1300" b="0" i="0" baseline="0">
              <a:solidFill>
                <a:sysClr val="windowText" lastClr="000000"/>
              </a:solidFill>
              <a:effectLst/>
              <a:latin typeface="+mn-ea"/>
              <a:ea typeface="+mn-ea"/>
              <a:cs typeface="+mn-cs"/>
            </a:rPr>
            <a:t>など</a:t>
          </a:r>
          <a:r>
            <a:rPr lang="ja-JP" altLang="en-US" sz="1300" b="0" i="0" baseline="0">
              <a:solidFill>
                <a:sysClr val="windowText" lastClr="000000"/>
              </a:solidFill>
              <a:effectLst/>
              <a:latin typeface="+mn-ea"/>
              <a:ea typeface="+mn-ea"/>
              <a:cs typeface="+mn-cs"/>
            </a:rPr>
            <a:t>の</a:t>
          </a:r>
          <a:r>
            <a:rPr lang="ja-JP" altLang="ja-JP" sz="1300" b="0" i="0" baseline="0">
              <a:solidFill>
                <a:sysClr val="windowText" lastClr="000000"/>
              </a:solidFill>
              <a:effectLst/>
              <a:latin typeface="+mn-ea"/>
              <a:ea typeface="+mn-ea"/>
              <a:cs typeface="+mn-cs"/>
            </a:rPr>
            <a:t>経常</a:t>
          </a:r>
          <a:r>
            <a:rPr lang="ja-JP" altLang="en-US" sz="1300" b="0" i="0" baseline="0">
              <a:solidFill>
                <a:sysClr val="windowText" lastClr="000000"/>
              </a:solidFill>
              <a:effectLst/>
              <a:latin typeface="+mn-ea"/>
              <a:ea typeface="+mn-ea"/>
              <a:cs typeface="+mn-cs"/>
            </a:rPr>
            <a:t>的</a:t>
          </a:r>
          <a:r>
            <a:rPr lang="ja-JP" altLang="ja-JP" sz="1300" b="0" i="0" baseline="0">
              <a:solidFill>
                <a:sysClr val="windowText" lastClr="000000"/>
              </a:solidFill>
              <a:effectLst/>
              <a:latin typeface="+mn-ea"/>
              <a:ea typeface="+mn-ea"/>
              <a:cs typeface="+mn-cs"/>
            </a:rPr>
            <a:t>経費充当一般財源等も</a:t>
          </a:r>
          <a:r>
            <a:rPr lang="ja-JP" altLang="en-US" sz="1300" b="0" i="0" baseline="0">
              <a:solidFill>
                <a:sysClr val="windowText" lastClr="000000"/>
              </a:solidFill>
              <a:effectLst/>
              <a:latin typeface="+mn-ea"/>
              <a:ea typeface="+mn-ea"/>
              <a:cs typeface="+mn-cs"/>
            </a:rPr>
            <a:t>増加したこと</a:t>
          </a:r>
          <a:r>
            <a:rPr lang="ja-JP" altLang="ja-JP" sz="1300" b="0" i="0" baseline="0">
              <a:solidFill>
                <a:sysClr val="windowText" lastClr="000000"/>
              </a:solidFill>
              <a:effectLst/>
              <a:latin typeface="+mn-ea"/>
              <a:ea typeface="+mn-ea"/>
              <a:cs typeface="+mn-cs"/>
            </a:rPr>
            <a:t>などが影響している。</a:t>
          </a:r>
          <a:endParaRPr lang="ja-JP" altLang="ja-JP" sz="1300">
            <a:solidFill>
              <a:sysClr val="windowText" lastClr="000000"/>
            </a:solidFill>
            <a:effectLst/>
            <a:latin typeface="+mn-ea"/>
            <a:ea typeface="+mn-ea"/>
          </a:endParaRPr>
        </a:p>
        <a:p>
          <a:pPr rtl="0"/>
          <a:r>
            <a:rPr lang="ja-JP" altLang="ja-JP" sz="1300" b="0" i="0" baseline="0">
              <a:solidFill>
                <a:sysClr val="windowText" lastClr="000000"/>
              </a:solidFill>
              <a:effectLst/>
              <a:latin typeface="+mn-ea"/>
              <a:ea typeface="+mn-ea"/>
              <a:cs typeface="+mn-cs"/>
            </a:rPr>
            <a:t>　引き続き、義務的経費の抑制に努めるとともに、区税収納対策の強化等、歳入確保の取り組みを進める。</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148590</xdr:rowOff>
    </xdr:from>
    <xdr:to>
      <xdr:col>7</xdr:col>
      <xdr:colOff>152400</xdr:colOff>
      <xdr:row>66</xdr:row>
      <xdr:rowOff>14986</xdr:rowOff>
    </xdr:to>
    <xdr:cxnSp macro="">
      <xdr:nvCxnSpPr>
        <xdr:cNvPr id="125" name="直線コネクタ 124"/>
        <xdr:cNvCxnSpPr/>
      </xdr:nvCxnSpPr>
      <xdr:spPr>
        <a:xfrm flipV="1">
          <a:off x="4953000" y="10264140"/>
          <a:ext cx="0" cy="1066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158513</xdr:rowOff>
    </xdr:from>
    <xdr:ext cx="762000" cy="259045"/>
    <xdr:sp macro="" textlink="">
      <xdr:nvSpPr>
        <xdr:cNvPr id="126" name="財政構造の弾力性最小値テキスト"/>
        <xdr:cNvSpPr txBox="1"/>
      </xdr:nvSpPr>
      <xdr:spPr>
        <a:xfrm>
          <a:off x="5041900" y="113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7</xdr:col>
      <xdr:colOff>63500</xdr:colOff>
      <xdr:row>66</xdr:row>
      <xdr:rowOff>14986</xdr:rowOff>
    </xdr:from>
    <xdr:to>
      <xdr:col>7</xdr:col>
      <xdr:colOff>241300</xdr:colOff>
      <xdr:row>66</xdr:row>
      <xdr:rowOff>14986</xdr:rowOff>
    </xdr:to>
    <xdr:cxnSp macro="">
      <xdr:nvCxnSpPr>
        <xdr:cNvPr id="127" name="直線コネクタ 126"/>
        <xdr:cNvCxnSpPr/>
      </xdr:nvCxnSpPr>
      <xdr:spPr>
        <a:xfrm>
          <a:off x="4864100" y="113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7</xdr:col>
      <xdr:colOff>63500</xdr:colOff>
      <xdr:row>59</xdr:row>
      <xdr:rowOff>148590</xdr:rowOff>
    </xdr:from>
    <xdr:to>
      <xdr:col>7</xdr:col>
      <xdr:colOff>241300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157480</xdr:rowOff>
    </xdr:from>
    <xdr:to>
      <xdr:col>7</xdr:col>
      <xdr:colOff>152400</xdr:colOff>
      <xdr:row>65</xdr:row>
      <xdr:rowOff>157480</xdr:rowOff>
    </xdr:to>
    <xdr:cxnSp macro="">
      <xdr:nvCxnSpPr>
        <xdr:cNvPr id="130" name="直線コネクタ 129"/>
        <xdr:cNvCxnSpPr/>
      </xdr:nvCxnSpPr>
      <xdr:spPr>
        <a:xfrm>
          <a:off x="4114800" y="1130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1"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2" name="フローチャート : 判断 131"/>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157480</xdr:rowOff>
    </xdr:from>
    <xdr:to>
      <xdr:col>6</xdr:col>
      <xdr:colOff>0</xdr:colOff>
      <xdr:row>66</xdr:row>
      <xdr:rowOff>106680</xdr:rowOff>
    </xdr:to>
    <xdr:cxnSp macro="">
      <xdr:nvCxnSpPr>
        <xdr:cNvPr id="133" name="直線コネクタ 132"/>
        <xdr:cNvCxnSpPr/>
      </xdr:nvCxnSpPr>
      <xdr:spPr>
        <a:xfrm flipV="1">
          <a:off x="3225800" y="113017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147828</xdr:rowOff>
    </xdr:from>
    <xdr:to>
      <xdr:col>6</xdr:col>
      <xdr:colOff>50800</xdr:colOff>
      <xdr:row>65</xdr:row>
      <xdr:rowOff>77978</xdr:rowOff>
    </xdr:to>
    <xdr:sp macro="" textlink="">
      <xdr:nvSpPr>
        <xdr:cNvPr id="134" name="フローチャート : 判断 133"/>
        <xdr:cNvSpPr/>
      </xdr:nvSpPr>
      <xdr:spPr>
        <a:xfrm>
          <a:off x="4064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88155</xdr:rowOff>
    </xdr:from>
    <xdr:ext cx="736600" cy="259045"/>
    <xdr:sp macro="" textlink="">
      <xdr:nvSpPr>
        <xdr:cNvPr id="135" name="テキスト ボックス 134"/>
        <xdr:cNvSpPr txBox="1"/>
      </xdr:nvSpPr>
      <xdr:spPr>
        <a:xfrm>
          <a:off x="3733800" y="1088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5334</xdr:rowOff>
    </xdr:from>
    <xdr:to>
      <xdr:col>4</xdr:col>
      <xdr:colOff>482600</xdr:colOff>
      <xdr:row>66</xdr:row>
      <xdr:rowOff>106680</xdr:rowOff>
    </xdr:to>
    <xdr:cxnSp macro="">
      <xdr:nvCxnSpPr>
        <xdr:cNvPr id="136" name="直線コネクタ 135"/>
        <xdr:cNvCxnSpPr/>
      </xdr:nvCxnSpPr>
      <xdr:spPr>
        <a:xfrm>
          <a:off x="2336800" y="1132103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121158</xdr:rowOff>
    </xdr:from>
    <xdr:to>
      <xdr:col>4</xdr:col>
      <xdr:colOff>533400</xdr:colOff>
      <xdr:row>66</xdr:row>
      <xdr:rowOff>51308</xdr:rowOff>
    </xdr:to>
    <xdr:sp macro="" textlink="">
      <xdr:nvSpPr>
        <xdr:cNvPr id="137" name="フローチャート : 判断 136"/>
        <xdr:cNvSpPr/>
      </xdr:nvSpPr>
      <xdr:spPr>
        <a:xfrm>
          <a:off x="3175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61485</xdr:rowOff>
    </xdr:from>
    <xdr:ext cx="762000" cy="259045"/>
    <xdr:sp macro="" textlink="">
      <xdr:nvSpPr>
        <xdr:cNvPr id="138" name="テキスト ボックス 137"/>
        <xdr:cNvSpPr txBox="1"/>
      </xdr:nvSpPr>
      <xdr:spPr>
        <a:xfrm>
          <a:off x="2844800" y="11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167132</xdr:rowOff>
    </xdr:from>
    <xdr:to>
      <xdr:col>3</xdr:col>
      <xdr:colOff>279400</xdr:colOff>
      <xdr:row>66</xdr:row>
      <xdr:rowOff>5334</xdr:rowOff>
    </xdr:to>
    <xdr:cxnSp macro="">
      <xdr:nvCxnSpPr>
        <xdr:cNvPr id="139" name="直線コネクタ 138"/>
        <xdr:cNvCxnSpPr/>
      </xdr:nvCxnSpPr>
      <xdr:spPr>
        <a:xfrm>
          <a:off x="1447800" y="113113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150114</xdr:rowOff>
    </xdr:from>
    <xdr:to>
      <xdr:col>3</xdr:col>
      <xdr:colOff>330200</xdr:colOff>
      <xdr:row>66</xdr:row>
      <xdr:rowOff>80264</xdr:rowOff>
    </xdr:to>
    <xdr:sp macro="" textlink="">
      <xdr:nvSpPr>
        <xdr:cNvPr id="140" name="フローチャート : 判断 139"/>
        <xdr:cNvSpPr/>
      </xdr:nvSpPr>
      <xdr:spPr>
        <a:xfrm>
          <a:off x="2286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65041</xdr:rowOff>
    </xdr:from>
    <xdr:ext cx="762000" cy="259045"/>
    <xdr:sp macro="" textlink="">
      <xdr:nvSpPr>
        <xdr:cNvPr id="141" name="テキスト ボックス 140"/>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42" name="フローチャート : 判断 141"/>
        <xdr:cNvSpPr/>
      </xdr:nvSpPr>
      <xdr:spPr>
        <a:xfrm>
          <a:off x="1397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47007</xdr:rowOff>
    </xdr:from>
    <xdr:ext cx="762000" cy="259045"/>
    <xdr:sp macro="" textlink="">
      <xdr:nvSpPr>
        <xdr:cNvPr id="143" name="テキスト ボックス 142"/>
        <xdr:cNvSpPr txBox="1"/>
      </xdr:nvSpPr>
      <xdr:spPr>
        <a:xfrm>
          <a:off x="1066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49" name="円/楕円 148"/>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2557</xdr:rowOff>
    </xdr:from>
    <xdr:ext cx="762000" cy="259045"/>
    <xdr:sp macro="" textlink="">
      <xdr:nvSpPr>
        <xdr:cNvPr id="150" name="財政構造の弾力性該当値テキスト"/>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1" name="円/楕円 150"/>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2" name="テキスト ボックス 151"/>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55880</xdr:rowOff>
    </xdr:from>
    <xdr:to>
      <xdr:col>4</xdr:col>
      <xdr:colOff>533400</xdr:colOff>
      <xdr:row>66</xdr:row>
      <xdr:rowOff>157480</xdr:rowOff>
    </xdr:to>
    <xdr:sp macro="" textlink="">
      <xdr:nvSpPr>
        <xdr:cNvPr id="153" name="円/楕円 152"/>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142257</xdr:rowOff>
    </xdr:from>
    <xdr:ext cx="762000" cy="259045"/>
    <xdr:sp macro="" textlink="">
      <xdr:nvSpPr>
        <xdr:cNvPr id="154" name="テキスト ボックス 153"/>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125984</xdr:rowOff>
    </xdr:from>
    <xdr:to>
      <xdr:col>3</xdr:col>
      <xdr:colOff>330200</xdr:colOff>
      <xdr:row>66</xdr:row>
      <xdr:rowOff>56134</xdr:rowOff>
    </xdr:to>
    <xdr:sp macro="" textlink="">
      <xdr:nvSpPr>
        <xdr:cNvPr id="155" name="円/楕円 154"/>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66311</xdr:rowOff>
    </xdr:from>
    <xdr:ext cx="762000" cy="259045"/>
    <xdr:sp macro="" textlink="">
      <xdr:nvSpPr>
        <xdr:cNvPr id="156" name="テキスト ボックス 155"/>
        <xdr:cNvSpPr txBox="1"/>
      </xdr:nvSpPr>
      <xdr:spPr>
        <a:xfrm>
          <a:off x="1955800" y="1103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116332</xdr:rowOff>
    </xdr:from>
    <xdr:to>
      <xdr:col>2</xdr:col>
      <xdr:colOff>127000</xdr:colOff>
      <xdr:row>66</xdr:row>
      <xdr:rowOff>46482</xdr:rowOff>
    </xdr:to>
    <xdr:sp macro="" textlink="">
      <xdr:nvSpPr>
        <xdr:cNvPr id="157" name="円/楕円 156"/>
        <xdr:cNvSpPr/>
      </xdr:nvSpPr>
      <xdr:spPr>
        <a:xfrm>
          <a:off x="1397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31259</xdr:rowOff>
    </xdr:from>
    <xdr:ext cx="762000" cy="259045"/>
    <xdr:sp macro="" textlink="">
      <xdr:nvSpPr>
        <xdr:cNvPr id="158" name="テキスト ボックス 157"/>
        <xdr:cNvSpPr txBox="1"/>
      </xdr:nvSpPr>
      <xdr:spPr>
        <a:xfrm>
          <a:off x="1066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lang="ja-JP" altLang="ja-JP" sz="1300" b="0" i="0" baseline="0">
              <a:solidFill>
                <a:schemeClr val="dk1"/>
              </a:solidFill>
              <a:effectLst/>
              <a:latin typeface="+mn-lt"/>
              <a:ea typeface="+mn-ea"/>
              <a:cs typeface="+mn-cs"/>
            </a:rPr>
            <a:t>類似団体内平均値</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若干上回り、前年度決算額より若干増加したが、過去</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年間で比べると低い額となった。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物件費は、放課後子どもプラン</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新規開設</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臨時福祉給付金事業の新規実施などにより増加した。人件費は給与改定の影響などにより前年度より増加した。</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引き続き、業務の効率的に務め、コストの削減を図っていく。</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5024</xdr:rowOff>
    </xdr:from>
    <xdr:to>
      <xdr:col>7</xdr:col>
      <xdr:colOff>152400</xdr:colOff>
      <xdr:row>88</xdr:row>
      <xdr:rowOff>68968</xdr:rowOff>
    </xdr:to>
    <xdr:cxnSp macro="">
      <xdr:nvCxnSpPr>
        <xdr:cNvPr id="186" name="直線コネクタ 185"/>
        <xdr:cNvCxnSpPr/>
      </xdr:nvCxnSpPr>
      <xdr:spPr>
        <a:xfrm flipV="1">
          <a:off x="4953000" y="13892474"/>
          <a:ext cx="0" cy="1264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41045</xdr:rowOff>
    </xdr:from>
    <xdr:ext cx="762000" cy="259045"/>
    <xdr:sp macro="" textlink="">
      <xdr:nvSpPr>
        <xdr:cNvPr id="187" name="人件費・物件費等の状況最小値テキスト"/>
        <xdr:cNvSpPr txBox="1"/>
      </xdr:nvSpPr>
      <xdr:spPr>
        <a:xfrm>
          <a:off x="5041900" y="1512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364,291</a:t>
          </a:r>
          <a:endParaRPr kumimoji="1" lang="ja-JP" altLang="en-US" sz="1000" b="1">
            <a:latin typeface="ＭＳ Ｐゴシック"/>
          </a:endParaRPr>
        </a:p>
      </xdr:txBody>
    </xdr:sp>
    <xdr:clientData/>
  </xdr:oneCellAnchor>
  <xdr:twoCellAnchor>
    <xdr:from>
      <xdr:col>7</xdr:col>
      <xdr:colOff>63500</xdr:colOff>
      <xdr:row>88</xdr:row>
      <xdr:rowOff>68968</xdr:rowOff>
    </xdr:from>
    <xdr:to>
      <xdr:col>7</xdr:col>
      <xdr:colOff>241300</xdr:colOff>
      <xdr:row>88</xdr:row>
      <xdr:rowOff>68968</xdr:rowOff>
    </xdr:to>
    <xdr:cxnSp macro="">
      <xdr:nvCxnSpPr>
        <xdr:cNvPr id="188" name="直線コネクタ 187"/>
        <xdr:cNvCxnSpPr/>
      </xdr:nvCxnSpPr>
      <xdr:spPr>
        <a:xfrm>
          <a:off x="4864100" y="1515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91401</xdr:rowOff>
    </xdr:from>
    <xdr:ext cx="762000" cy="259045"/>
    <xdr:sp macro="" textlink="">
      <xdr:nvSpPr>
        <xdr:cNvPr id="189" name="人件費・物件費等の状況最大値テキスト"/>
        <xdr:cNvSpPr txBox="1"/>
      </xdr:nvSpPr>
      <xdr:spPr>
        <a:xfrm>
          <a:off x="5041900" y="136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102,357</a:t>
          </a:r>
          <a:endParaRPr kumimoji="1" lang="ja-JP" altLang="en-US" sz="1000" b="1">
            <a:latin typeface="ＭＳ Ｐゴシック"/>
          </a:endParaRPr>
        </a:p>
      </xdr:txBody>
    </xdr:sp>
    <xdr:clientData/>
  </xdr:oneCellAnchor>
  <xdr:twoCellAnchor>
    <xdr:from>
      <xdr:col>7</xdr:col>
      <xdr:colOff>63500</xdr:colOff>
      <xdr:row>81</xdr:row>
      <xdr:rowOff>5024</xdr:rowOff>
    </xdr:from>
    <xdr:to>
      <xdr:col>7</xdr:col>
      <xdr:colOff>241300</xdr:colOff>
      <xdr:row>81</xdr:row>
      <xdr:rowOff>5024</xdr:rowOff>
    </xdr:to>
    <xdr:cxnSp macro="">
      <xdr:nvCxnSpPr>
        <xdr:cNvPr id="190" name="直線コネクタ 189"/>
        <xdr:cNvCxnSpPr/>
      </xdr:nvCxnSpPr>
      <xdr:spPr>
        <a:xfrm>
          <a:off x="4864100" y="1389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162675</xdr:rowOff>
    </xdr:from>
    <xdr:to>
      <xdr:col>7</xdr:col>
      <xdr:colOff>152400</xdr:colOff>
      <xdr:row>82</xdr:row>
      <xdr:rowOff>23840</xdr:rowOff>
    </xdr:to>
    <xdr:cxnSp macro="">
      <xdr:nvCxnSpPr>
        <xdr:cNvPr id="191" name="直線コネクタ 190"/>
        <xdr:cNvCxnSpPr/>
      </xdr:nvCxnSpPr>
      <xdr:spPr>
        <a:xfrm>
          <a:off x="4114800" y="14050125"/>
          <a:ext cx="8382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75308</xdr:rowOff>
    </xdr:from>
    <xdr:ext cx="762000" cy="259045"/>
    <xdr:sp macro="" textlink="">
      <xdr:nvSpPr>
        <xdr:cNvPr id="192" name="人件費・物件費等の状況平均値テキスト"/>
        <xdr:cNvSpPr txBox="1"/>
      </xdr:nvSpPr>
      <xdr:spPr>
        <a:xfrm>
          <a:off x="5041900" y="1379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58781</xdr:rowOff>
    </xdr:from>
    <xdr:to>
      <xdr:col>7</xdr:col>
      <xdr:colOff>203200</xdr:colOff>
      <xdr:row>81</xdr:row>
      <xdr:rowOff>160381</xdr:rowOff>
    </xdr:to>
    <xdr:sp macro="" textlink="">
      <xdr:nvSpPr>
        <xdr:cNvPr id="193" name="フローチャート : 判断 192"/>
        <xdr:cNvSpPr/>
      </xdr:nvSpPr>
      <xdr:spPr>
        <a:xfrm>
          <a:off x="49022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160668</xdr:rowOff>
    </xdr:from>
    <xdr:to>
      <xdr:col>6</xdr:col>
      <xdr:colOff>0</xdr:colOff>
      <xdr:row>81</xdr:row>
      <xdr:rowOff>162675</xdr:rowOff>
    </xdr:to>
    <xdr:cxnSp macro="">
      <xdr:nvCxnSpPr>
        <xdr:cNvPr id="194" name="直線コネクタ 193"/>
        <xdr:cNvCxnSpPr/>
      </xdr:nvCxnSpPr>
      <xdr:spPr>
        <a:xfrm>
          <a:off x="3225800" y="1404811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44317</xdr:rowOff>
    </xdr:from>
    <xdr:to>
      <xdr:col>6</xdr:col>
      <xdr:colOff>50800</xdr:colOff>
      <xdr:row>81</xdr:row>
      <xdr:rowOff>145917</xdr:rowOff>
    </xdr:to>
    <xdr:sp macro="" textlink="">
      <xdr:nvSpPr>
        <xdr:cNvPr id="195" name="フローチャート : 判断 194"/>
        <xdr:cNvSpPr/>
      </xdr:nvSpPr>
      <xdr:spPr>
        <a:xfrm>
          <a:off x="4064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156094</xdr:rowOff>
    </xdr:from>
    <xdr:ext cx="736600" cy="259045"/>
    <xdr:sp macro="" textlink="">
      <xdr:nvSpPr>
        <xdr:cNvPr id="196" name="テキスト ボックス 195"/>
        <xdr:cNvSpPr txBox="1"/>
      </xdr:nvSpPr>
      <xdr:spPr>
        <a:xfrm>
          <a:off x="3733800" y="1370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160668</xdr:rowOff>
    </xdr:from>
    <xdr:to>
      <xdr:col>4</xdr:col>
      <xdr:colOff>482600</xdr:colOff>
      <xdr:row>82</xdr:row>
      <xdr:rowOff>45630</xdr:rowOff>
    </xdr:to>
    <xdr:cxnSp macro="">
      <xdr:nvCxnSpPr>
        <xdr:cNvPr id="197" name="直線コネクタ 196"/>
        <xdr:cNvCxnSpPr/>
      </xdr:nvCxnSpPr>
      <xdr:spPr>
        <a:xfrm flipV="1">
          <a:off x="2336800" y="14048118"/>
          <a:ext cx="889000" cy="5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46879</xdr:rowOff>
    </xdr:from>
    <xdr:to>
      <xdr:col>4</xdr:col>
      <xdr:colOff>533400</xdr:colOff>
      <xdr:row>81</xdr:row>
      <xdr:rowOff>148479</xdr:rowOff>
    </xdr:to>
    <xdr:sp macro="" textlink="">
      <xdr:nvSpPr>
        <xdr:cNvPr id="198" name="フローチャート : 判断 197"/>
        <xdr:cNvSpPr/>
      </xdr:nvSpPr>
      <xdr:spPr>
        <a:xfrm>
          <a:off x="3175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158656</xdr:rowOff>
    </xdr:from>
    <xdr:ext cx="762000" cy="259045"/>
    <xdr:sp macro="" textlink="">
      <xdr:nvSpPr>
        <xdr:cNvPr id="199" name="テキスト ボックス 198"/>
        <xdr:cNvSpPr txBox="1"/>
      </xdr:nvSpPr>
      <xdr:spPr>
        <a:xfrm>
          <a:off x="2844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41204</xdr:rowOff>
    </xdr:from>
    <xdr:to>
      <xdr:col>3</xdr:col>
      <xdr:colOff>279400</xdr:colOff>
      <xdr:row>82</xdr:row>
      <xdr:rowOff>45630</xdr:rowOff>
    </xdr:to>
    <xdr:cxnSp macro="">
      <xdr:nvCxnSpPr>
        <xdr:cNvPr id="200" name="直線コネクタ 199"/>
        <xdr:cNvCxnSpPr/>
      </xdr:nvCxnSpPr>
      <xdr:spPr>
        <a:xfrm>
          <a:off x="1447800" y="1410010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82645</xdr:rowOff>
    </xdr:from>
    <xdr:to>
      <xdr:col>3</xdr:col>
      <xdr:colOff>330200</xdr:colOff>
      <xdr:row>82</xdr:row>
      <xdr:rowOff>12795</xdr:rowOff>
    </xdr:to>
    <xdr:sp macro="" textlink="">
      <xdr:nvSpPr>
        <xdr:cNvPr id="201" name="フローチャート : 判断 200"/>
        <xdr:cNvSpPr/>
      </xdr:nvSpPr>
      <xdr:spPr>
        <a:xfrm>
          <a:off x="2286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22972</xdr:rowOff>
    </xdr:from>
    <xdr:ext cx="762000" cy="259045"/>
    <xdr:sp macro="" textlink="">
      <xdr:nvSpPr>
        <xdr:cNvPr id="202" name="テキスト ボックス 201"/>
        <xdr:cNvSpPr txBox="1"/>
      </xdr:nvSpPr>
      <xdr:spPr>
        <a:xfrm>
          <a:off x="1955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76240</xdr:rowOff>
    </xdr:from>
    <xdr:to>
      <xdr:col>2</xdr:col>
      <xdr:colOff>127000</xdr:colOff>
      <xdr:row>82</xdr:row>
      <xdr:rowOff>6390</xdr:rowOff>
    </xdr:to>
    <xdr:sp macro="" textlink="">
      <xdr:nvSpPr>
        <xdr:cNvPr id="203" name="フローチャート : 判断 202"/>
        <xdr:cNvSpPr/>
      </xdr:nvSpPr>
      <xdr:spPr>
        <a:xfrm>
          <a:off x="1397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16567</xdr:rowOff>
    </xdr:from>
    <xdr:ext cx="762000" cy="259045"/>
    <xdr:sp macro="" textlink="">
      <xdr:nvSpPr>
        <xdr:cNvPr id="204" name="テキスト ボックス 203"/>
        <xdr:cNvSpPr txBox="1"/>
      </xdr:nvSpPr>
      <xdr:spPr>
        <a:xfrm>
          <a:off x="1066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144490</xdr:rowOff>
    </xdr:from>
    <xdr:to>
      <xdr:col>7</xdr:col>
      <xdr:colOff>203200</xdr:colOff>
      <xdr:row>82</xdr:row>
      <xdr:rowOff>74640</xdr:rowOff>
    </xdr:to>
    <xdr:sp macro="" textlink="">
      <xdr:nvSpPr>
        <xdr:cNvPr id="210" name="円/楕円 209"/>
        <xdr:cNvSpPr/>
      </xdr:nvSpPr>
      <xdr:spPr>
        <a:xfrm>
          <a:off x="4902200" y="140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116567</xdr:rowOff>
    </xdr:from>
    <xdr:ext cx="762000" cy="259045"/>
    <xdr:sp macro="" textlink="">
      <xdr:nvSpPr>
        <xdr:cNvPr id="211" name="人件費・物件費等の状況該当値テキスト"/>
        <xdr:cNvSpPr txBox="1"/>
      </xdr:nvSpPr>
      <xdr:spPr>
        <a:xfrm>
          <a:off x="5041900" y="140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111875</xdr:rowOff>
    </xdr:from>
    <xdr:to>
      <xdr:col>6</xdr:col>
      <xdr:colOff>50800</xdr:colOff>
      <xdr:row>82</xdr:row>
      <xdr:rowOff>42025</xdr:rowOff>
    </xdr:to>
    <xdr:sp macro="" textlink="">
      <xdr:nvSpPr>
        <xdr:cNvPr id="212" name="円/楕円 211"/>
        <xdr:cNvSpPr/>
      </xdr:nvSpPr>
      <xdr:spPr>
        <a:xfrm>
          <a:off x="4064000" y="139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26802</xdr:rowOff>
    </xdr:from>
    <xdr:ext cx="736600" cy="259045"/>
    <xdr:sp macro="" textlink="">
      <xdr:nvSpPr>
        <xdr:cNvPr id="213" name="テキスト ボックス 212"/>
        <xdr:cNvSpPr txBox="1"/>
      </xdr:nvSpPr>
      <xdr:spPr>
        <a:xfrm>
          <a:off x="3733800" y="1408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109868</xdr:rowOff>
    </xdr:from>
    <xdr:to>
      <xdr:col>4</xdr:col>
      <xdr:colOff>533400</xdr:colOff>
      <xdr:row>82</xdr:row>
      <xdr:rowOff>40018</xdr:rowOff>
    </xdr:to>
    <xdr:sp macro="" textlink="">
      <xdr:nvSpPr>
        <xdr:cNvPr id="214" name="円/楕円 213"/>
        <xdr:cNvSpPr/>
      </xdr:nvSpPr>
      <xdr:spPr>
        <a:xfrm>
          <a:off x="3175000" y="139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24795</xdr:rowOff>
    </xdr:from>
    <xdr:ext cx="762000" cy="259045"/>
    <xdr:sp macro="" textlink="">
      <xdr:nvSpPr>
        <xdr:cNvPr id="215" name="テキスト ボックス 214"/>
        <xdr:cNvSpPr txBox="1"/>
      </xdr:nvSpPr>
      <xdr:spPr>
        <a:xfrm>
          <a:off x="2844800" y="1408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166280</xdr:rowOff>
    </xdr:from>
    <xdr:to>
      <xdr:col>3</xdr:col>
      <xdr:colOff>330200</xdr:colOff>
      <xdr:row>82</xdr:row>
      <xdr:rowOff>96430</xdr:rowOff>
    </xdr:to>
    <xdr:sp macro="" textlink="">
      <xdr:nvSpPr>
        <xdr:cNvPr id="216" name="円/楕円 215"/>
        <xdr:cNvSpPr/>
      </xdr:nvSpPr>
      <xdr:spPr>
        <a:xfrm>
          <a:off x="2286000" y="140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81207</xdr:rowOff>
    </xdr:from>
    <xdr:ext cx="762000" cy="259045"/>
    <xdr:sp macro="" textlink="">
      <xdr:nvSpPr>
        <xdr:cNvPr id="217" name="テキスト ボックス 216"/>
        <xdr:cNvSpPr txBox="1"/>
      </xdr:nvSpPr>
      <xdr:spPr>
        <a:xfrm>
          <a:off x="1955800" y="1414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161854</xdr:rowOff>
    </xdr:from>
    <xdr:to>
      <xdr:col>2</xdr:col>
      <xdr:colOff>127000</xdr:colOff>
      <xdr:row>82</xdr:row>
      <xdr:rowOff>92004</xdr:rowOff>
    </xdr:to>
    <xdr:sp macro="" textlink="">
      <xdr:nvSpPr>
        <xdr:cNvPr id="218" name="円/楕円 217"/>
        <xdr:cNvSpPr/>
      </xdr:nvSpPr>
      <xdr:spPr>
        <a:xfrm>
          <a:off x="1397000" y="140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76781</xdr:rowOff>
    </xdr:from>
    <xdr:ext cx="762000" cy="259045"/>
    <xdr:sp macro="" textlink="">
      <xdr:nvSpPr>
        <xdr:cNvPr id="219" name="テキスト ボックス 218"/>
        <xdr:cNvSpPr txBox="1"/>
      </xdr:nvSpPr>
      <xdr:spPr>
        <a:xfrm>
          <a:off x="1066800" y="1413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ラスパイレス指数は、類似団体の中において、上位の水準で推移している。今後も引き続き給与水準の適性化に努めていく。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83</xdr:row>
      <xdr:rowOff>52916</xdr:rowOff>
    </xdr:to>
    <xdr:cxnSp macro="">
      <xdr:nvCxnSpPr>
        <xdr:cNvPr id="248" name="直線コネクタ 247"/>
        <xdr:cNvCxnSpPr/>
      </xdr:nvCxnSpPr>
      <xdr:spPr>
        <a:xfrm flipV="1">
          <a:off x="17018000" y="13961534"/>
          <a:ext cx="0" cy="321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49"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50" name="直線コネクタ 249"/>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1"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2" name="直線コネクタ 251"/>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83</xdr:row>
      <xdr:rowOff>12700</xdr:rowOff>
    </xdr:to>
    <xdr:cxnSp macro="">
      <xdr:nvCxnSpPr>
        <xdr:cNvPr id="253" name="直線コネクタ 252"/>
        <xdr:cNvCxnSpPr/>
      </xdr:nvCxnSpPr>
      <xdr:spPr>
        <a:xfrm flipV="1">
          <a:off x="16179800" y="1404196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142822</xdr:rowOff>
    </xdr:from>
    <xdr:ext cx="762000" cy="259045"/>
    <xdr:sp macro="" textlink="">
      <xdr:nvSpPr>
        <xdr:cNvPr id="254" name="給与水準   （国との比較）平均値テキスト"/>
        <xdr:cNvSpPr txBox="1"/>
      </xdr:nvSpPr>
      <xdr:spPr>
        <a:xfrm>
          <a:off x="17106900" y="14030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5" name="フローチャート : 判断 254"/>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89</xdr:row>
      <xdr:rowOff>96661</xdr:rowOff>
    </xdr:to>
    <xdr:cxnSp macro="">
      <xdr:nvCxnSpPr>
        <xdr:cNvPr id="256" name="直線コネクタ 255"/>
        <xdr:cNvCxnSpPr/>
      </xdr:nvCxnSpPr>
      <xdr:spPr>
        <a:xfrm flipV="1">
          <a:off x="15290800" y="142430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15522</xdr:rowOff>
    </xdr:from>
    <xdr:to>
      <xdr:col>23</xdr:col>
      <xdr:colOff>457200</xdr:colOff>
      <xdr:row>83</xdr:row>
      <xdr:rowOff>117122</xdr:rowOff>
    </xdr:to>
    <xdr:sp macro="" textlink="">
      <xdr:nvSpPr>
        <xdr:cNvPr id="257" name="フローチャート : 判断 256"/>
        <xdr:cNvSpPr/>
      </xdr:nvSpPr>
      <xdr:spPr>
        <a:xfrm>
          <a:off x="16129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101899</xdr:rowOff>
    </xdr:from>
    <xdr:ext cx="736600" cy="259045"/>
    <xdr:sp macro="" textlink="">
      <xdr:nvSpPr>
        <xdr:cNvPr id="258" name="テキスト ボックス 257"/>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96661</xdr:rowOff>
    </xdr:from>
    <xdr:to>
      <xdr:col>22</xdr:col>
      <xdr:colOff>203200</xdr:colOff>
      <xdr:row>89</xdr:row>
      <xdr:rowOff>96661</xdr:rowOff>
    </xdr:to>
    <xdr:cxnSp macro="">
      <xdr:nvCxnSpPr>
        <xdr:cNvPr id="259" name="直線コネクタ 258"/>
        <xdr:cNvCxnSpPr/>
      </xdr:nvCxnSpPr>
      <xdr:spPr>
        <a:xfrm>
          <a:off x="14401800" y="1535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0" name="フローチャート : 判断 259"/>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1" name="テキスト ボックス 260"/>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89</xdr:row>
      <xdr:rowOff>96661</xdr:rowOff>
    </xdr:to>
    <xdr:cxnSp macro="">
      <xdr:nvCxnSpPr>
        <xdr:cNvPr id="262" name="直線コネクタ 261"/>
        <xdr:cNvCxnSpPr/>
      </xdr:nvCxnSpPr>
      <xdr:spPr>
        <a:xfrm>
          <a:off x="13512800" y="142430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3" name="フローチャート : 判断 262"/>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4" name="テキスト ボックス 263"/>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5" name="フローチャート : 判断 264"/>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6" name="テキスト ボックス 265"/>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2" name="円/楕円 271"/>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24993</xdr:rowOff>
    </xdr:from>
    <xdr:ext cx="762000" cy="259045"/>
    <xdr:sp macro="" textlink="">
      <xdr:nvSpPr>
        <xdr:cNvPr id="273" name="給与水準   （国との比較）該当値テキスト"/>
        <xdr:cNvSpPr txBox="1"/>
      </xdr:nvSpPr>
      <xdr:spPr>
        <a:xfrm>
          <a:off x="17106900" y="139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4" name="円/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45861</xdr:rowOff>
    </xdr:from>
    <xdr:to>
      <xdr:col>22</xdr:col>
      <xdr:colOff>254000</xdr:colOff>
      <xdr:row>89</xdr:row>
      <xdr:rowOff>147461</xdr:rowOff>
    </xdr:to>
    <xdr:sp macro="" textlink="">
      <xdr:nvSpPr>
        <xdr:cNvPr id="276" name="円/楕円 275"/>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157638</xdr:rowOff>
    </xdr:from>
    <xdr:ext cx="762000" cy="259045"/>
    <xdr:sp macro="" textlink="">
      <xdr:nvSpPr>
        <xdr:cNvPr id="277" name="テキスト ボックス 276"/>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78" name="円/楕円 277"/>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79" name="テキスト ボックス 278"/>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80" name="円/楕円 279"/>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81" name="テキスト ボックス 280"/>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内</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値を</a:t>
          </a:r>
          <a:r>
            <a:rPr kumimoji="1" lang="ja-JP" altLang="ja-JP" sz="1300">
              <a:solidFill>
                <a:schemeClr val="dk1"/>
              </a:solidFill>
              <a:effectLst/>
              <a:latin typeface="+mn-ea"/>
              <a:ea typeface="+mn-ea"/>
              <a:cs typeface="+mn-cs"/>
            </a:rPr>
            <a:t>若干上回っているものの、人口千人当たり職員数は</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年前と比較して減少している。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これは、継続的に事務改善に取り組んできた結果であり、今後も引き続き適正な職員数により事務執行に努めていく。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26791</xdr:rowOff>
    </xdr:from>
    <xdr:to>
      <xdr:col>24</xdr:col>
      <xdr:colOff>558800</xdr:colOff>
      <xdr:row>67</xdr:row>
      <xdr:rowOff>158145</xdr:rowOff>
    </xdr:to>
    <xdr:cxnSp macro="">
      <xdr:nvCxnSpPr>
        <xdr:cNvPr id="313" name="直線コネクタ 312"/>
        <xdr:cNvCxnSpPr/>
      </xdr:nvCxnSpPr>
      <xdr:spPr>
        <a:xfrm flipV="1">
          <a:off x="17018000" y="10142341"/>
          <a:ext cx="0" cy="150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130222</xdr:rowOff>
    </xdr:from>
    <xdr:ext cx="762000" cy="259045"/>
    <xdr:sp macro="" textlink="">
      <xdr:nvSpPr>
        <xdr:cNvPr id="314" name="定員管理の状況最小値テキスト"/>
        <xdr:cNvSpPr txBox="1"/>
      </xdr:nvSpPr>
      <xdr:spPr>
        <a:xfrm>
          <a:off x="17106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17.90</a:t>
          </a:r>
          <a:endParaRPr kumimoji="1" lang="ja-JP" altLang="en-US" sz="1000" b="1">
            <a:latin typeface="ＭＳ Ｐゴシック"/>
          </a:endParaRPr>
        </a:p>
      </xdr:txBody>
    </xdr:sp>
    <xdr:clientData/>
  </xdr:oneCellAnchor>
  <xdr:twoCellAnchor>
    <xdr:from>
      <xdr:col>24</xdr:col>
      <xdr:colOff>469900</xdr:colOff>
      <xdr:row>67</xdr:row>
      <xdr:rowOff>158145</xdr:rowOff>
    </xdr:from>
    <xdr:to>
      <xdr:col>24</xdr:col>
      <xdr:colOff>647700</xdr:colOff>
      <xdr:row>67</xdr:row>
      <xdr:rowOff>158145</xdr:rowOff>
    </xdr:to>
    <xdr:cxnSp macro="">
      <xdr:nvCxnSpPr>
        <xdr:cNvPr id="315" name="直線コネクタ 314"/>
        <xdr:cNvCxnSpPr/>
      </xdr:nvCxnSpPr>
      <xdr:spPr>
        <a:xfrm>
          <a:off x="16929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113168</xdr:rowOff>
    </xdr:from>
    <xdr:ext cx="762000" cy="259045"/>
    <xdr:sp macro="" textlink="">
      <xdr:nvSpPr>
        <xdr:cNvPr id="316" name="定員管理の状況最大値テキスト"/>
        <xdr:cNvSpPr txBox="1"/>
      </xdr:nvSpPr>
      <xdr:spPr>
        <a:xfrm>
          <a:off x="17106900" y="988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24</xdr:col>
      <xdr:colOff>469900</xdr:colOff>
      <xdr:row>59</xdr:row>
      <xdr:rowOff>26791</xdr:rowOff>
    </xdr:from>
    <xdr:to>
      <xdr:col>24</xdr:col>
      <xdr:colOff>647700</xdr:colOff>
      <xdr:row>59</xdr:row>
      <xdr:rowOff>26791</xdr:rowOff>
    </xdr:to>
    <xdr:cxnSp macro="">
      <xdr:nvCxnSpPr>
        <xdr:cNvPr id="317" name="直線コネクタ 316"/>
        <xdr:cNvCxnSpPr/>
      </xdr:nvCxnSpPr>
      <xdr:spPr>
        <a:xfrm>
          <a:off x="16929100" y="101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123069</xdr:rowOff>
    </xdr:from>
    <xdr:to>
      <xdr:col>24</xdr:col>
      <xdr:colOff>558800</xdr:colOff>
      <xdr:row>60</xdr:row>
      <xdr:rowOff>123069</xdr:rowOff>
    </xdr:to>
    <xdr:cxnSp macro="">
      <xdr:nvCxnSpPr>
        <xdr:cNvPr id="318" name="直線コネクタ 317"/>
        <xdr:cNvCxnSpPr/>
      </xdr:nvCxnSpPr>
      <xdr:spPr>
        <a:xfrm>
          <a:off x="16179800" y="104100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167173</xdr:rowOff>
    </xdr:from>
    <xdr:ext cx="762000" cy="259045"/>
    <xdr:sp macro="" textlink="">
      <xdr:nvSpPr>
        <xdr:cNvPr id="319" name="定員管理の状況平均値テキスト"/>
        <xdr:cNvSpPr txBox="1"/>
      </xdr:nvSpPr>
      <xdr:spPr>
        <a:xfrm>
          <a:off x="17106900" y="101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150646</xdr:rowOff>
    </xdr:from>
    <xdr:to>
      <xdr:col>24</xdr:col>
      <xdr:colOff>609600</xdr:colOff>
      <xdr:row>60</xdr:row>
      <xdr:rowOff>80796</xdr:rowOff>
    </xdr:to>
    <xdr:sp macro="" textlink="">
      <xdr:nvSpPr>
        <xdr:cNvPr id="320" name="フローチャート : 判断 319"/>
        <xdr:cNvSpPr/>
      </xdr:nvSpPr>
      <xdr:spPr>
        <a:xfrm>
          <a:off x="169672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60</xdr:row>
      <xdr:rowOff>123069</xdr:rowOff>
    </xdr:to>
    <xdr:cxnSp macro="">
      <xdr:nvCxnSpPr>
        <xdr:cNvPr id="321" name="直線コネクタ 320"/>
        <xdr:cNvCxnSpPr/>
      </xdr:nvCxnSpPr>
      <xdr:spPr>
        <a:xfrm>
          <a:off x="15290800" y="1040892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163285</xdr:rowOff>
    </xdr:from>
    <xdr:to>
      <xdr:col>23</xdr:col>
      <xdr:colOff>457200</xdr:colOff>
      <xdr:row>60</xdr:row>
      <xdr:rowOff>93435</xdr:rowOff>
    </xdr:to>
    <xdr:sp macro="" textlink="">
      <xdr:nvSpPr>
        <xdr:cNvPr id="322" name="フローチャート : 判断 321"/>
        <xdr:cNvSpPr/>
      </xdr:nvSpPr>
      <xdr:spPr>
        <a:xfrm>
          <a:off x="16129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103612</xdr:rowOff>
    </xdr:from>
    <xdr:ext cx="736600" cy="259045"/>
    <xdr:sp macro="" textlink="">
      <xdr:nvSpPr>
        <xdr:cNvPr id="323" name="テキスト ボックス 322"/>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61</xdr:row>
      <xdr:rowOff>32052</xdr:rowOff>
    </xdr:to>
    <xdr:cxnSp macro="">
      <xdr:nvCxnSpPr>
        <xdr:cNvPr id="324" name="直線コネクタ 323"/>
        <xdr:cNvCxnSpPr/>
      </xdr:nvCxnSpPr>
      <xdr:spPr>
        <a:xfrm flipV="1">
          <a:off x="14401800" y="10408920"/>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5" name="フローチャート : 判断 324"/>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26" name="テキスト ボックス 325"/>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32052</xdr:rowOff>
    </xdr:from>
    <xdr:to>
      <xdr:col>21</xdr:col>
      <xdr:colOff>0</xdr:colOff>
      <xdr:row>61</xdr:row>
      <xdr:rowOff>46990</xdr:rowOff>
    </xdr:to>
    <xdr:cxnSp macro="">
      <xdr:nvCxnSpPr>
        <xdr:cNvPr id="327" name="直線コネクタ 326"/>
        <xdr:cNvCxnSpPr/>
      </xdr:nvCxnSpPr>
      <xdr:spPr>
        <a:xfrm flipV="1">
          <a:off x="13512800" y="1049050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42394</xdr:rowOff>
    </xdr:from>
    <xdr:to>
      <xdr:col>21</xdr:col>
      <xdr:colOff>50800</xdr:colOff>
      <xdr:row>60</xdr:row>
      <xdr:rowOff>143994</xdr:rowOff>
    </xdr:to>
    <xdr:sp macro="" textlink="">
      <xdr:nvSpPr>
        <xdr:cNvPr id="328" name="フローチャート : 判断 327"/>
        <xdr:cNvSpPr/>
      </xdr:nvSpPr>
      <xdr:spPr>
        <a:xfrm>
          <a:off x="14351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154171</xdr:rowOff>
    </xdr:from>
    <xdr:ext cx="762000" cy="259045"/>
    <xdr:sp macro="" textlink="">
      <xdr:nvSpPr>
        <xdr:cNvPr id="329" name="テキスト ボックス 328"/>
        <xdr:cNvSpPr txBox="1"/>
      </xdr:nvSpPr>
      <xdr:spPr>
        <a:xfrm>
          <a:off x="14020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30" name="フローチャート : 判断 329"/>
        <xdr:cNvSpPr/>
      </xdr:nvSpPr>
      <xdr:spPr>
        <a:xfrm>
          <a:off x="13462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macro="" textlink="">
      <xdr:nvSpPr>
        <xdr:cNvPr id="331" name="テキスト ボックス 330"/>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72269</xdr:rowOff>
    </xdr:from>
    <xdr:to>
      <xdr:col>24</xdr:col>
      <xdr:colOff>609600</xdr:colOff>
      <xdr:row>61</xdr:row>
      <xdr:rowOff>2419</xdr:rowOff>
    </xdr:to>
    <xdr:sp macro="" textlink="">
      <xdr:nvSpPr>
        <xdr:cNvPr id="337" name="円/楕円 336"/>
        <xdr:cNvSpPr/>
      </xdr:nvSpPr>
      <xdr:spPr>
        <a:xfrm>
          <a:off x="169672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44346</xdr:rowOff>
    </xdr:from>
    <xdr:ext cx="762000" cy="259045"/>
    <xdr:sp macro="" textlink="">
      <xdr:nvSpPr>
        <xdr:cNvPr id="338" name="定員管理の状況該当値テキスト"/>
        <xdr:cNvSpPr txBox="1"/>
      </xdr:nvSpPr>
      <xdr:spPr>
        <a:xfrm>
          <a:off x="17106900" y="1033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72269</xdr:rowOff>
    </xdr:from>
    <xdr:to>
      <xdr:col>23</xdr:col>
      <xdr:colOff>457200</xdr:colOff>
      <xdr:row>61</xdr:row>
      <xdr:rowOff>2419</xdr:rowOff>
    </xdr:to>
    <xdr:sp macro="" textlink="">
      <xdr:nvSpPr>
        <xdr:cNvPr id="339" name="円/楕円 338"/>
        <xdr:cNvSpPr/>
      </xdr:nvSpPr>
      <xdr:spPr>
        <a:xfrm>
          <a:off x="16129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158646</xdr:rowOff>
    </xdr:from>
    <xdr:ext cx="736600" cy="259045"/>
    <xdr:sp macro="" textlink="">
      <xdr:nvSpPr>
        <xdr:cNvPr id="340" name="テキスト ボックス 339"/>
        <xdr:cNvSpPr txBox="1"/>
      </xdr:nvSpPr>
      <xdr:spPr>
        <a:xfrm>
          <a:off x="15798800" y="1044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1" name="円/楕円 340"/>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157497</xdr:rowOff>
    </xdr:from>
    <xdr:ext cx="762000" cy="259045"/>
    <xdr:sp macro="" textlink="">
      <xdr:nvSpPr>
        <xdr:cNvPr id="342" name="テキスト ボックス 341"/>
        <xdr:cNvSpPr txBox="1"/>
      </xdr:nvSpPr>
      <xdr:spPr>
        <a:xfrm>
          <a:off x="14909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152702</xdr:rowOff>
    </xdr:from>
    <xdr:to>
      <xdr:col>21</xdr:col>
      <xdr:colOff>50800</xdr:colOff>
      <xdr:row>61</xdr:row>
      <xdr:rowOff>82852</xdr:rowOff>
    </xdr:to>
    <xdr:sp macro="" textlink="">
      <xdr:nvSpPr>
        <xdr:cNvPr id="343" name="円/楕円 342"/>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67629</xdr:rowOff>
    </xdr:from>
    <xdr:ext cx="762000" cy="259045"/>
    <xdr:sp macro="" textlink="">
      <xdr:nvSpPr>
        <xdr:cNvPr id="344" name="テキスト ボックス 343"/>
        <xdr:cNvSpPr txBox="1"/>
      </xdr:nvSpPr>
      <xdr:spPr>
        <a:xfrm>
          <a:off x="14020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5" name="円/楕円 344"/>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82567</xdr:rowOff>
    </xdr:from>
    <xdr:ext cx="762000" cy="259045"/>
    <xdr:sp macro="" textlink="">
      <xdr:nvSpPr>
        <xdr:cNvPr id="346" name="テキスト ボックス 345"/>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内</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値</a:t>
          </a:r>
          <a:r>
            <a:rPr kumimoji="1" lang="ja-JP" altLang="ja-JP" sz="1300">
              <a:solidFill>
                <a:schemeClr val="dk1"/>
              </a:solidFill>
              <a:effectLst/>
              <a:latin typeface="+mn-lt"/>
              <a:ea typeface="+mn-ea"/>
              <a:cs typeface="+mn-cs"/>
            </a:rPr>
            <a:t>を上回っているが、実質公債費比率は</a:t>
          </a:r>
          <a:r>
            <a:rPr kumimoji="1" lang="ja-JP" altLang="en-US" sz="1300">
              <a:solidFill>
                <a:schemeClr val="dk1"/>
              </a:solidFill>
              <a:effectLst/>
              <a:latin typeface="+mn-lt"/>
              <a:ea typeface="+mn-ea"/>
              <a:cs typeface="+mn-cs"/>
            </a:rPr>
            <a:t>前</a:t>
          </a:r>
          <a:r>
            <a:rPr kumimoji="1" lang="ja-JP" altLang="ja-JP" sz="1300">
              <a:solidFill>
                <a:schemeClr val="dk1"/>
              </a:solidFill>
              <a:effectLst/>
              <a:latin typeface="+mn-lt"/>
              <a:ea typeface="+mn-ea"/>
              <a:cs typeface="+mn-cs"/>
            </a:rPr>
            <a:t>年度に引き続き</a:t>
          </a:r>
          <a:r>
            <a:rPr kumimoji="1" lang="ja-JP" altLang="en-US" sz="1300">
              <a:solidFill>
                <a:schemeClr val="dk1"/>
              </a:solidFill>
              <a:effectLst/>
              <a:latin typeface="+mn-lt"/>
              <a:ea typeface="+mn-ea"/>
              <a:cs typeface="+mn-cs"/>
            </a:rPr>
            <a:t>低下した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この要因としては、起債の償還が順調に進んだことにより、元利償還金が年々減少していることが挙げられる。</a:t>
          </a:r>
          <a:endParaRPr lang="ja-JP" altLang="ja-JP" sz="1300">
            <a:effectLst/>
          </a:endParaRPr>
        </a:p>
        <a:p>
          <a:r>
            <a:rPr kumimoji="1" lang="ja-JP" altLang="ja-JP" sz="1300">
              <a:solidFill>
                <a:schemeClr val="dk1"/>
              </a:solidFill>
              <a:effectLst/>
              <a:latin typeface="+mn-lt"/>
              <a:ea typeface="+mn-ea"/>
              <a:cs typeface="+mn-cs"/>
            </a:rPr>
            <a:t>　今後も公共施設の整備等による起債の活用が見込まれるため、将来の財政負担も考慮しながら、引き続き公債費の適正管理に努めていく。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153105</xdr:rowOff>
    </xdr:from>
    <xdr:to>
      <xdr:col>24</xdr:col>
      <xdr:colOff>558800</xdr:colOff>
      <xdr:row>44</xdr:row>
      <xdr:rowOff>111478</xdr:rowOff>
    </xdr:to>
    <xdr:cxnSp macro="">
      <xdr:nvCxnSpPr>
        <xdr:cNvPr id="373" name="直線コネクタ 372"/>
        <xdr:cNvCxnSpPr/>
      </xdr:nvCxnSpPr>
      <xdr:spPr>
        <a:xfrm flipV="1">
          <a:off x="17018000" y="6153855"/>
          <a:ext cx="0" cy="15014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83555</xdr:rowOff>
    </xdr:from>
    <xdr:ext cx="762000" cy="259045"/>
    <xdr:sp macro="" textlink="">
      <xdr:nvSpPr>
        <xdr:cNvPr id="374"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44</xdr:row>
      <xdr:rowOff>111478</xdr:rowOff>
    </xdr:from>
    <xdr:to>
      <xdr:col>24</xdr:col>
      <xdr:colOff>647700</xdr:colOff>
      <xdr:row>44</xdr:row>
      <xdr:rowOff>111478</xdr:rowOff>
    </xdr:to>
    <xdr:cxnSp macro="">
      <xdr:nvCxnSpPr>
        <xdr:cNvPr id="375" name="直線コネクタ 374"/>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68032</xdr:rowOff>
    </xdr:from>
    <xdr:ext cx="762000" cy="259045"/>
    <xdr:sp macro="" textlink="">
      <xdr:nvSpPr>
        <xdr:cNvPr id="376"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24</xdr:col>
      <xdr:colOff>469900</xdr:colOff>
      <xdr:row>35</xdr:row>
      <xdr:rowOff>153105</xdr:rowOff>
    </xdr:from>
    <xdr:to>
      <xdr:col>24</xdr:col>
      <xdr:colOff>647700</xdr:colOff>
      <xdr:row>35</xdr:row>
      <xdr:rowOff>153105</xdr:rowOff>
    </xdr:to>
    <xdr:cxnSp macro="">
      <xdr:nvCxnSpPr>
        <xdr:cNvPr id="377" name="直線コネクタ 376"/>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113595</xdr:rowOff>
    </xdr:from>
    <xdr:to>
      <xdr:col>24</xdr:col>
      <xdr:colOff>558800</xdr:colOff>
      <xdr:row>40</xdr:row>
      <xdr:rowOff>140405</xdr:rowOff>
    </xdr:to>
    <xdr:cxnSp macro="">
      <xdr:nvCxnSpPr>
        <xdr:cNvPr id="378" name="直線コネクタ 377"/>
        <xdr:cNvCxnSpPr/>
      </xdr:nvCxnSpPr>
      <xdr:spPr>
        <a:xfrm flipV="1">
          <a:off x="16179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79"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0" name="フローチャート : 判断 379"/>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140405</xdr:rowOff>
    </xdr:from>
    <xdr:to>
      <xdr:col>23</xdr:col>
      <xdr:colOff>406400</xdr:colOff>
      <xdr:row>41</xdr:row>
      <xdr:rowOff>62795</xdr:rowOff>
    </xdr:to>
    <xdr:cxnSp macro="">
      <xdr:nvCxnSpPr>
        <xdr:cNvPr id="381" name="直線コネクタ 380"/>
        <xdr:cNvCxnSpPr/>
      </xdr:nvCxnSpPr>
      <xdr:spPr>
        <a:xfrm flipV="1">
          <a:off x="15290800" y="69984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73378</xdr:rowOff>
    </xdr:from>
    <xdr:to>
      <xdr:col>23</xdr:col>
      <xdr:colOff>457200</xdr:colOff>
      <xdr:row>40</xdr:row>
      <xdr:rowOff>3528</xdr:rowOff>
    </xdr:to>
    <xdr:sp macro="" textlink="">
      <xdr:nvSpPr>
        <xdr:cNvPr id="382" name="フローチャート : 判断 381"/>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13705</xdr:rowOff>
    </xdr:from>
    <xdr:ext cx="736600" cy="259045"/>
    <xdr:sp macro="" textlink="">
      <xdr:nvSpPr>
        <xdr:cNvPr id="383" name="テキスト ボックス 382"/>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62795</xdr:rowOff>
    </xdr:from>
    <xdr:to>
      <xdr:col>22</xdr:col>
      <xdr:colOff>203200</xdr:colOff>
      <xdr:row>42</xdr:row>
      <xdr:rowOff>146050</xdr:rowOff>
    </xdr:to>
    <xdr:cxnSp macro="">
      <xdr:nvCxnSpPr>
        <xdr:cNvPr id="384" name="直線コネクタ 383"/>
        <xdr:cNvCxnSpPr/>
      </xdr:nvCxnSpPr>
      <xdr:spPr>
        <a:xfrm flipV="1">
          <a:off x="14401800" y="70922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85" name="フローチャート : 判断 384"/>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macro="" textlink="">
      <xdr:nvSpPr>
        <xdr:cNvPr id="386" name="テキスト ボックス 385"/>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162278</xdr:rowOff>
    </xdr:to>
    <xdr:cxnSp macro="">
      <xdr:nvCxnSpPr>
        <xdr:cNvPr id="387" name="直線コネクタ 386"/>
        <xdr:cNvCxnSpPr/>
      </xdr:nvCxnSpPr>
      <xdr:spPr>
        <a:xfrm flipV="1">
          <a:off x="13512800" y="73469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88" name="フローチャート : 判断 387"/>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89" name="テキスト ボックス 388"/>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0" name="フローチャート : 判断 389"/>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1" name="テキスト ボックス 39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62795</xdr:rowOff>
    </xdr:from>
    <xdr:to>
      <xdr:col>24</xdr:col>
      <xdr:colOff>609600</xdr:colOff>
      <xdr:row>40</xdr:row>
      <xdr:rowOff>164395</xdr:rowOff>
    </xdr:to>
    <xdr:sp macro="" textlink="">
      <xdr:nvSpPr>
        <xdr:cNvPr id="397" name="円/楕円 396"/>
        <xdr:cNvSpPr/>
      </xdr:nvSpPr>
      <xdr:spPr>
        <a:xfrm>
          <a:off x="16967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34872</xdr:rowOff>
    </xdr:from>
    <xdr:ext cx="762000" cy="259045"/>
    <xdr:sp macro="" textlink="">
      <xdr:nvSpPr>
        <xdr:cNvPr id="398" name="公債費負担の状況該当値テキスト"/>
        <xdr:cNvSpPr txBox="1"/>
      </xdr:nvSpPr>
      <xdr:spPr>
        <a:xfrm>
          <a:off x="17106900" y="689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89605</xdr:rowOff>
    </xdr:from>
    <xdr:to>
      <xdr:col>23</xdr:col>
      <xdr:colOff>457200</xdr:colOff>
      <xdr:row>41</xdr:row>
      <xdr:rowOff>19755</xdr:rowOff>
    </xdr:to>
    <xdr:sp macro="" textlink="">
      <xdr:nvSpPr>
        <xdr:cNvPr id="399" name="円/楕円 398"/>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4532</xdr:rowOff>
    </xdr:from>
    <xdr:ext cx="736600" cy="259045"/>
    <xdr:sp macro="" textlink="">
      <xdr:nvSpPr>
        <xdr:cNvPr id="400" name="テキスト ボックス 399"/>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11995</xdr:rowOff>
    </xdr:from>
    <xdr:to>
      <xdr:col>22</xdr:col>
      <xdr:colOff>254000</xdr:colOff>
      <xdr:row>41</xdr:row>
      <xdr:rowOff>113595</xdr:rowOff>
    </xdr:to>
    <xdr:sp macro="" textlink="">
      <xdr:nvSpPr>
        <xdr:cNvPr id="401" name="円/楕円 400"/>
        <xdr:cNvSpPr/>
      </xdr:nvSpPr>
      <xdr:spPr>
        <a:xfrm>
          <a:off x="15240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402" name="テキスト ボックス 401"/>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3" name="円/楕円 402"/>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4" name="テキスト ボックス 403"/>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111478</xdr:rowOff>
    </xdr:from>
    <xdr:to>
      <xdr:col>19</xdr:col>
      <xdr:colOff>533400</xdr:colOff>
      <xdr:row>44</xdr:row>
      <xdr:rowOff>41628</xdr:rowOff>
    </xdr:to>
    <xdr:sp macro="" textlink="">
      <xdr:nvSpPr>
        <xdr:cNvPr id="405" name="円/楕円 404"/>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26405</xdr:rowOff>
    </xdr:from>
    <xdr:ext cx="762000" cy="259045"/>
    <xdr:sp macro="" textlink="">
      <xdr:nvSpPr>
        <xdr:cNvPr id="406" name="テキスト ボックス 405"/>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　地方債償還額等に充当可能な基金など充当可能財源等が、将来負担額を上回っているため、実質的な将来負担額は生じていない。</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7" name="直線コネクタ 426"/>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8"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0"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2"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3" name="フローチャート : 判断 432"/>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4" name="フローチャート : 判断 433"/>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5" name="テキスト ボックス 434"/>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6" name="フローチャート : 判断 435"/>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7" name="テキスト ボックス 436"/>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8" name="フローチャート : 判断 437"/>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9" name="テキスト ボックス 438"/>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0" name="フローチャート : 判断 439"/>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1" name="テキスト ボックス 440"/>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209,087
192,899
10.16
90,632,356
87,393,152
3,029,957
54,262,044
20,305,905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給与改定の影響などが主な要因となり、人件費は増加したが、</a:t>
          </a:r>
          <a:r>
            <a:rPr kumimoji="1" lang="ja-JP" altLang="en-US" sz="1300">
              <a:solidFill>
                <a:schemeClr val="dk1"/>
              </a:solidFill>
              <a:effectLst/>
              <a:latin typeface="+mn-ea"/>
              <a:ea typeface="+mn-ea"/>
              <a:cs typeface="+mn-cs"/>
            </a:rPr>
            <a:t>比率は</a:t>
          </a:r>
          <a:r>
            <a:rPr kumimoji="1" lang="ja-JP" altLang="ja-JP" sz="1300">
              <a:solidFill>
                <a:schemeClr val="dk1"/>
              </a:solidFill>
              <a:effectLst/>
              <a:latin typeface="+mn-ea"/>
              <a:ea typeface="+mn-ea"/>
              <a:cs typeface="+mn-cs"/>
            </a:rPr>
            <a:t>前年度と比較して</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低下</a:t>
          </a:r>
          <a:r>
            <a:rPr kumimoji="1" lang="ja-JP" altLang="ja-JP" sz="1300">
              <a:solidFill>
                <a:schemeClr val="dk1"/>
              </a:solidFill>
              <a:effectLst/>
              <a:latin typeface="+mn-ea"/>
              <a:ea typeface="+mn-ea"/>
              <a:cs typeface="+mn-cs"/>
            </a:rPr>
            <a:t>した。</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a:t>
          </a:r>
          <a:r>
            <a:rPr kumimoji="1" lang="ja-JP" altLang="en-US" sz="1300">
              <a:solidFill>
                <a:schemeClr val="dk1"/>
              </a:solidFill>
              <a:effectLst/>
              <a:latin typeface="+mn-ea"/>
              <a:ea typeface="+mn-ea"/>
              <a:cs typeface="+mn-cs"/>
            </a:rPr>
            <a:t>内</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値</a:t>
          </a:r>
          <a:r>
            <a:rPr kumimoji="1" lang="ja-JP" altLang="ja-JP" sz="1300">
              <a:solidFill>
                <a:schemeClr val="dk1"/>
              </a:solidFill>
              <a:effectLst/>
              <a:latin typeface="+mn-ea"/>
              <a:ea typeface="+mn-ea"/>
              <a:cs typeface="+mn-cs"/>
            </a:rPr>
            <a:t>を若干上回る水準である</a:t>
          </a:r>
          <a:r>
            <a:rPr kumimoji="1" lang="ja-JP" altLang="en-US" sz="1300">
              <a:solidFill>
                <a:schemeClr val="dk1"/>
              </a:solidFill>
              <a:effectLst/>
              <a:latin typeface="+mn-ea"/>
              <a:ea typeface="+mn-ea"/>
              <a:cs typeface="+mn-cs"/>
            </a:rPr>
            <a:t>ため</a:t>
          </a:r>
          <a:r>
            <a:rPr kumimoji="1" lang="ja-JP" altLang="ja-JP" sz="1300">
              <a:solidFill>
                <a:schemeClr val="dk1"/>
              </a:solidFill>
              <a:effectLst/>
              <a:latin typeface="+mn-ea"/>
              <a:ea typeface="+mn-ea"/>
              <a:cs typeface="+mn-cs"/>
            </a:rPr>
            <a:t>、今後も執行体制の見直しや業務の委託化等を進め、人件費の抑制に努めていく。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132443</xdr:rowOff>
    </xdr:from>
    <xdr:to>
      <xdr:col>7</xdr:col>
      <xdr:colOff>15875</xdr:colOff>
      <xdr:row>41</xdr:row>
      <xdr:rowOff>26307</xdr:rowOff>
    </xdr:to>
    <xdr:cxnSp macro="">
      <xdr:nvCxnSpPr>
        <xdr:cNvPr id="61" name="直線コネクタ 60"/>
        <xdr:cNvCxnSpPr/>
      </xdr:nvCxnSpPr>
      <xdr:spPr>
        <a:xfrm flipV="1">
          <a:off x="4826000" y="56188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169834</xdr:rowOff>
    </xdr:from>
    <xdr:ext cx="762000" cy="259045"/>
    <xdr:sp macro="" textlink="">
      <xdr:nvSpPr>
        <xdr:cNvPr id="62"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41</xdr:row>
      <xdr:rowOff>26307</xdr:rowOff>
    </xdr:from>
    <xdr:to>
      <xdr:col>7</xdr:col>
      <xdr:colOff>104775</xdr:colOff>
      <xdr:row>41</xdr:row>
      <xdr:rowOff>26307</xdr:rowOff>
    </xdr:to>
    <xdr:cxnSp macro="">
      <xdr:nvCxnSpPr>
        <xdr:cNvPr id="63" name="直線コネクタ 62"/>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47370</xdr:rowOff>
    </xdr:from>
    <xdr:ext cx="762000" cy="259045"/>
    <xdr:sp macro="" textlink="">
      <xdr:nvSpPr>
        <xdr:cNvPr id="64" name="人件費最大値テキスト"/>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612775</xdr:colOff>
      <xdr:row>32</xdr:row>
      <xdr:rowOff>132443</xdr:rowOff>
    </xdr:from>
    <xdr:to>
      <xdr:col>7</xdr:col>
      <xdr:colOff>104775</xdr:colOff>
      <xdr:row>32</xdr:row>
      <xdr:rowOff>132443</xdr:rowOff>
    </xdr:to>
    <xdr:cxnSp macro="">
      <xdr:nvCxnSpPr>
        <xdr:cNvPr id="65" name="直線コネクタ 64"/>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61685</xdr:rowOff>
    </xdr:from>
    <xdr:to>
      <xdr:col>7</xdr:col>
      <xdr:colOff>15875</xdr:colOff>
      <xdr:row>38</xdr:row>
      <xdr:rowOff>72572</xdr:rowOff>
    </xdr:to>
    <xdr:cxnSp macro="">
      <xdr:nvCxnSpPr>
        <xdr:cNvPr id="66" name="直線コネクタ 65"/>
        <xdr:cNvCxnSpPr/>
      </xdr:nvCxnSpPr>
      <xdr:spPr>
        <a:xfrm flipV="1">
          <a:off x="3987800" y="6576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7"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68" name="フローチャート : 判断 67"/>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72572</xdr:rowOff>
    </xdr:from>
    <xdr:to>
      <xdr:col>5</xdr:col>
      <xdr:colOff>549275</xdr:colOff>
      <xdr:row>39</xdr:row>
      <xdr:rowOff>42635</xdr:rowOff>
    </xdr:to>
    <xdr:cxnSp macro="">
      <xdr:nvCxnSpPr>
        <xdr:cNvPr id="69" name="直線コネクタ 68"/>
        <xdr:cNvCxnSpPr/>
      </xdr:nvCxnSpPr>
      <xdr:spPr>
        <a:xfrm flipV="1">
          <a:off x="3098800" y="6587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62593</xdr:rowOff>
    </xdr:from>
    <xdr:to>
      <xdr:col>5</xdr:col>
      <xdr:colOff>600075</xdr:colOff>
      <xdr:row>37</xdr:row>
      <xdr:rowOff>164193</xdr:rowOff>
    </xdr:to>
    <xdr:sp macro="" textlink="">
      <xdr:nvSpPr>
        <xdr:cNvPr id="70" name="フローチャート : 判断 69"/>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2920</xdr:rowOff>
    </xdr:from>
    <xdr:ext cx="736600" cy="259045"/>
    <xdr:sp macro="" textlink="">
      <xdr:nvSpPr>
        <xdr:cNvPr id="71" name="テキスト ボックス 70"/>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42635</xdr:rowOff>
    </xdr:from>
    <xdr:to>
      <xdr:col>4</xdr:col>
      <xdr:colOff>346075</xdr:colOff>
      <xdr:row>39</xdr:row>
      <xdr:rowOff>118835</xdr:rowOff>
    </xdr:to>
    <xdr:cxnSp macro="">
      <xdr:nvCxnSpPr>
        <xdr:cNvPr id="72" name="直線コネクタ 71"/>
        <xdr:cNvCxnSpPr/>
      </xdr:nvCxnSpPr>
      <xdr:spPr>
        <a:xfrm flipV="1">
          <a:off x="2209800" y="6729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87085</xdr:rowOff>
    </xdr:from>
    <xdr:to>
      <xdr:col>4</xdr:col>
      <xdr:colOff>396875</xdr:colOff>
      <xdr:row>39</xdr:row>
      <xdr:rowOff>17235</xdr:rowOff>
    </xdr:to>
    <xdr:sp macro="" textlink="">
      <xdr:nvSpPr>
        <xdr:cNvPr id="73" name="フローチャート : 判断 72"/>
        <xdr:cNvSpPr/>
      </xdr:nvSpPr>
      <xdr:spPr>
        <a:xfrm>
          <a:off x="3048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27413</xdr:rowOff>
    </xdr:from>
    <xdr:ext cx="762000" cy="259045"/>
    <xdr:sp macro="" textlink="">
      <xdr:nvSpPr>
        <xdr:cNvPr id="74" name="テキスト ボックス 73"/>
        <xdr:cNvSpPr txBox="1"/>
      </xdr:nvSpPr>
      <xdr:spPr>
        <a:xfrm>
          <a:off x="2717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39</xdr:row>
      <xdr:rowOff>118835</xdr:rowOff>
    </xdr:to>
    <xdr:cxnSp macro="">
      <xdr:nvCxnSpPr>
        <xdr:cNvPr id="75" name="直線コネクタ 74"/>
        <xdr:cNvCxnSpPr/>
      </xdr:nvCxnSpPr>
      <xdr:spPr>
        <a:xfrm>
          <a:off x="1320800" y="6783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46265</xdr:rowOff>
    </xdr:from>
    <xdr:to>
      <xdr:col>3</xdr:col>
      <xdr:colOff>193675</xdr:colOff>
      <xdr:row>39</xdr:row>
      <xdr:rowOff>147865</xdr:rowOff>
    </xdr:to>
    <xdr:sp macro="" textlink="">
      <xdr:nvSpPr>
        <xdr:cNvPr id="76" name="フローチャート : 判断 75"/>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158042</xdr:rowOff>
    </xdr:from>
    <xdr:ext cx="762000" cy="259045"/>
    <xdr:sp macro="" textlink="">
      <xdr:nvSpPr>
        <xdr:cNvPr id="77" name="テキスト ボックス 76"/>
        <xdr:cNvSpPr txBox="1"/>
      </xdr:nvSpPr>
      <xdr:spPr>
        <a:xfrm>
          <a:off x="1828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10885</xdr:rowOff>
    </xdr:from>
    <xdr:to>
      <xdr:col>7</xdr:col>
      <xdr:colOff>66675</xdr:colOff>
      <xdr:row>38</xdr:row>
      <xdr:rowOff>112485</xdr:rowOff>
    </xdr:to>
    <xdr:sp macro="" textlink="">
      <xdr:nvSpPr>
        <xdr:cNvPr id="85" name="円/楕円 84"/>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154412</xdr:rowOff>
    </xdr:from>
    <xdr:ext cx="762000" cy="259045"/>
    <xdr:sp macro="" textlink="">
      <xdr:nvSpPr>
        <xdr:cNvPr id="86"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21772</xdr:rowOff>
    </xdr:from>
    <xdr:to>
      <xdr:col>5</xdr:col>
      <xdr:colOff>600075</xdr:colOff>
      <xdr:row>38</xdr:row>
      <xdr:rowOff>123372</xdr:rowOff>
    </xdr:to>
    <xdr:sp macro="" textlink="">
      <xdr:nvSpPr>
        <xdr:cNvPr id="87" name="円/楕円 86"/>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88" name="テキスト ボックス 87"/>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163285</xdr:rowOff>
    </xdr:from>
    <xdr:to>
      <xdr:col>4</xdr:col>
      <xdr:colOff>396875</xdr:colOff>
      <xdr:row>39</xdr:row>
      <xdr:rowOff>93435</xdr:rowOff>
    </xdr:to>
    <xdr:sp macro="" textlink="">
      <xdr:nvSpPr>
        <xdr:cNvPr id="89" name="円/楕円 88"/>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78212</xdr:rowOff>
    </xdr:from>
    <xdr:ext cx="762000" cy="259045"/>
    <xdr:sp macro="" textlink="">
      <xdr:nvSpPr>
        <xdr:cNvPr id="90" name="テキスト ボックス 89"/>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68035</xdr:rowOff>
    </xdr:from>
    <xdr:to>
      <xdr:col>3</xdr:col>
      <xdr:colOff>193675</xdr:colOff>
      <xdr:row>39</xdr:row>
      <xdr:rowOff>169635</xdr:rowOff>
    </xdr:to>
    <xdr:sp macro="" textlink="">
      <xdr:nvSpPr>
        <xdr:cNvPr id="91" name="円/楕円 90"/>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92" name="テキスト ボックス 91"/>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3" name="円/楕円 92"/>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158042</xdr:rowOff>
    </xdr:from>
    <xdr:ext cx="762000" cy="259045"/>
    <xdr:sp macro="" textlink="">
      <xdr:nvSpPr>
        <xdr:cNvPr id="94" name="テキスト ボックス 93"/>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新たな放課後子どもプランの開設による運営費等の増加があった一方、業務系システム運用管理費等の減少もあり、物件費の経常</a:t>
          </a:r>
          <a:r>
            <a:rPr kumimoji="1" lang="ja-JP" altLang="en-US" sz="1300">
              <a:solidFill>
                <a:schemeClr val="dk1"/>
              </a:solidFill>
              <a:effectLst/>
              <a:latin typeface="+mn-ea"/>
              <a:ea typeface="+mn-ea"/>
              <a:cs typeface="+mn-cs"/>
            </a:rPr>
            <a:t>的</a:t>
          </a:r>
          <a:r>
            <a:rPr kumimoji="1" lang="ja-JP" altLang="ja-JP" sz="1300">
              <a:solidFill>
                <a:schemeClr val="dk1"/>
              </a:solidFill>
              <a:effectLst/>
              <a:latin typeface="+mn-ea"/>
              <a:ea typeface="+mn-ea"/>
              <a:cs typeface="+mn-cs"/>
            </a:rPr>
            <a:t>経費充当一般財源</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は前年度と比較してほぼ横ばいであったが、特別区税の増等により指数は前年度より</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a:t>
          </a:r>
          <a:r>
            <a:rPr kumimoji="1" lang="ja-JP" altLang="en-US" sz="1300">
              <a:solidFill>
                <a:schemeClr val="dk1"/>
              </a:solidFill>
              <a:effectLst/>
              <a:latin typeface="+mn-ea"/>
              <a:ea typeface="+mn-ea"/>
              <a:cs typeface="+mn-cs"/>
            </a:rPr>
            <a:t>内</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値</a:t>
          </a:r>
          <a:r>
            <a:rPr kumimoji="1" lang="ja-JP" altLang="ja-JP" sz="1300">
              <a:solidFill>
                <a:schemeClr val="dk1"/>
              </a:solidFill>
              <a:effectLst/>
              <a:latin typeface="+mn-ea"/>
              <a:ea typeface="+mn-ea"/>
              <a:cs typeface="+mn-cs"/>
            </a:rPr>
            <a:t>を下回っているが、区としては引き続き歳出削減に努める。</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95250</xdr:rowOff>
    </xdr:from>
    <xdr:to>
      <xdr:col>24</xdr:col>
      <xdr:colOff>31750</xdr:colOff>
      <xdr:row>20</xdr:row>
      <xdr:rowOff>165100</xdr:rowOff>
    </xdr:to>
    <xdr:cxnSp macro="">
      <xdr:nvCxnSpPr>
        <xdr:cNvPr id="122" name="直線コネクタ 121"/>
        <xdr:cNvCxnSpPr/>
      </xdr:nvCxnSpPr>
      <xdr:spPr>
        <a:xfrm flipV="1">
          <a:off x="16510000" y="23241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10177</xdr:rowOff>
    </xdr:from>
    <xdr:ext cx="762000" cy="259045"/>
    <xdr:sp macro="" textlink="">
      <xdr:nvSpPr>
        <xdr:cNvPr id="125" name="物件費最大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13</xdr:row>
      <xdr:rowOff>95250</xdr:rowOff>
    </xdr:from>
    <xdr:to>
      <xdr:col>24</xdr:col>
      <xdr:colOff>120650</xdr:colOff>
      <xdr:row>13</xdr:row>
      <xdr:rowOff>95250</xdr:rowOff>
    </xdr:to>
    <xdr:cxnSp macro="">
      <xdr:nvCxnSpPr>
        <xdr:cNvPr id="126" name="直線コネクタ 125"/>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15</xdr:row>
      <xdr:rowOff>95250</xdr:rowOff>
    </xdr:to>
    <xdr:cxnSp macro="">
      <xdr:nvCxnSpPr>
        <xdr:cNvPr id="127" name="直線コネクタ 126"/>
        <xdr:cNvCxnSpPr/>
      </xdr:nvCxnSpPr>
      <xdr:spPr>
        <a:xfrm flipV="1">
          <a:off x="15671800" y="262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95250</xdr:rowOff>
    </xdr:from>
    <xdr:to>
      <xdr:col>22</xdr:col>
      <xdr:colOff>565150</xdr:colOff>
      <xdr:row>15</xdr:row>
      <xdr:rowOff>120650</xdr:rowOff>
    </xdr:to>
    <xdr:cxnSp macro="">
      <xdr:nvCxnSpPr>
        <xdr:cNvPr id="130" name="直線コネクタ 129"/>
        <xdr:cNvCxnSpPr/>
      </xdr:nvCxnSpPr>
      <xdr:spPr>
        <a:xfrm flipV="1">
          <a:off x="14782800" y="266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31" name="フローチャート : 判断 130"/>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32" name="テキスト ボックス 131"/>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19050</xdr:rowOff>
    </xdr:from>
    <xdr:to>
      <xdr:col>21</xdr:col>
      <xdr:colOff>361950</xdr:colOff>
      <xdr:row>15</xdr:row>
      <xdr:rowOff>120650</xdr:rowOff>
    </xdr:to>
    <xdr:cxnSp macro="">
      <xdr:nvCxnSpPr>
        <xdr:cNvPr id="133" name="直線コネクタ 132"/>
        <xdr:cNvCxnSpPr/>
      </xdr:nvCxnSpPr>
      <xdr:spPr>
        <a:xfrm>
          <a:off x="13893800" y="259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4" name="フローチャート :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19050</xdr:rowOff>
    </xdr:to>
    <xdr:cxnSp macro="">
      <xdr:nvCxnSpPr>
        <xdr:cNvPr id="136" name="直線コネクタ 135"/>
        <xdr:cNvCxnSpPr/>
      </xdr:nvCxnSpPr>
      <xdr:spPr>
        <a:xfrm>
          <a:off x="13004800" y="256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macro="" textlink="">
      <xdr:nvSpPr>
        <xdr:cNvPr id="137" name="フローチャート : 判断 136"/>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9" name="フローチャート :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0" name="テキスト ボックス 139"/>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6350</xdr:rowOff>
    </xdr:from>
    <xdr:to>
      <xdr:col>24</xdr:col>
      <xdr:colOff>82550</xdr:colOff>
      <xdr:row>15</xdr:row>
      <xdr:rowOff>107950</xdr:rowOff>
    </xdr:to>
    <xdr:sp macro="" textlink="">
      <xdr:nvSpPr>
        <xdr:cNvPr id="146" name="円/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22877</xdr:rowOff>
    </xdr:from>
    <xdr:ext cx="762000" cy="259045"/>
    <xdr:sp macro="" textlink="">
      <xdr:nvSpPr>
        <xdr:cNvPr id="147"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8" name="円/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9" name="テキスト ボックス 148"/>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0" name="円/楕円 149"/>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51" name="テキスト ボックス 150"/>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139700</xdr:rowOff>
    </xdr:from>
    <xdr:to>
      <xdr:col>20</xdr:col>
      <xdr:colOff>209550</xdr:colOff>
      <xdr:row>15</xdr:row>
      <xdr:rowOff>69850</xdr:rowOff>
    </xdr:to>
    <xdr:sp macro="" textlink="">
      <xdr:nvSpPr>
        <xdr:cNvPr id="152" name="円/楕円 151"/>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80027</xdr:rowOff>
    </xdr:from>
    <xdr:ext cx="762000" cy="259045"/>
    <xdr:sp macro="" textlink="">
      <xdr:nvSpPr>
        <xdr:cNvPr id="153" name="テキスト ボックス 152"/>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待機児童対策の強化に伴う私立認可保育園の開設などにより、前年度と比較して</a:t>
          </a:r>
          <a:r>
            <a:rPr kumimoji="1" lang="en-US" altLang="ja-JP" sz="1300">
              <a:latin typeface="+mn-ea"/>
              <a:ea typeface="+mn-ea"/>
            </a:rPr>
            <a:t>0.3</a:t>
          </a:r>
          <a:r>
            <a:rPr kumimoji="1" lang="ja-JP" altLang="en-US" sz="1300">
              <a:latin typeface="+mn-ea"/>
              <a:ea typeface="+mn-ea"/>
            </a:rPr>
            <a:t>ポイント増加した。</a:t>
          </a:r>
          <a:endParaRPr kumimoji="1" lang="en-US" altLang="ja-JP" sz="1300">
            <a:latin typeface="+mn-ea"/>
            <a:ea typeface="+mn-ea"/>
          </a:endParaRPr>
        </a:p>
        <a:p>
          <a:r>
            <a:rPr kumimoji="1" lang="ja-JP" altLang="en-US" sz="1300">
              <a:latin typeface="+mn-ea"/>
              <a:ea typeface="+mn-ea"/>
            </a:rPr>
            <a:t>　保育需要等の動向を注視しながら、今後も扶助費の適正化に努めていく。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43180</xdr:rowOff>
    </xdr:to>
    <xdr:cxnSp macro="">
      <xdr:nvCxnSpPr>
        <xdr:cNvPr id="183" name="直線コネクタ 182"/>
        <xdr:cNvCxnSpPr/>
      </xdr:nvCxnSpPr>
      <xdr:spPr>
        <a:xfrm flipV="1">
          <a:off x="4826000" y="90424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612775</xdr:colOff>
      <xdr:row>60</xdr:row>
      <xdr:rowOff>43180</xdr:rowOff>
    </xdr:from>
    <xdr:to>
      <xdr:col>7</xdr:col>
      <xdr:colOff>104775</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54610</xdr:rowOff>
    </xdr:from>
    <xdr:to>
      <xdr:col>7</xdr:col>
      <xdr:colOff>15875</xdr:colOff>
      <xdr:row>59</xdr:row>
      <xdr:rowOff>77470</xdr:rowOff>
    </xdr:to>
    <xdr:cxnSp macro="">
      <xdr:nvCxnSpPr>
        <xdr:cNvPr id="188" name="直線コネクタ 187"/>
        <xdr:cNvCxnSpPr/>
      </xdr:nvCxnSpPr>
      <xdr:spPr>
        <a:xfrm>
          <a:off x="3987800" y="1017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0" name="フローチャート :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54610</xdr:rowOff>
    </xdr:from>
    <xdr:to>
      <xdr:col>5</xdr:col>
      <xdr:colOff>549275</xdr:colOff>
      <xdr:row>59</xdr:row>
      <xdr:rowOff>62230</xdr:rowOff>
    </xdr:to>
    <xdr:cxnSp macro="">
      <xdr:nvCxnSpPr>
        <xdr:cNvPr id="191" name="直線コネクタ 190"/>
        <xdr:cNvCxnSpPr/>
      </xdr:nvCxnSpPr>
      <xdr:spPr>
        <a:xfrm flipV="1">
          <a:off x="3098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2" name="フローチャート :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111760</xdr:rowOff>
    </xdr:from>
    <xdr:to>
      <xdr:col>4</xdr:col>
      <xdr:colOff>346075</xdr:colOff>
      <xdr:row>59</xdr:row>
      <xdr:rowOff>62230</xdr:rowOff>
    </xdr:to>
    <xdr:cxnSp macro="">
      <xdr:nvCxnSpPr>
        <xdr:cNvPr id="194" name="直線コネクタ 193"/>
        <xdr:cNvCxnSpPr/>
      </xdr:nvCxnSpPr>
      <xdr:spPr>
        <a:xfrm>
          <a:off x="2209800" y="1005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148590</xdr:rowOff>
    </xdr:from>
    <xdr:to>
      <xdr:col>4</xdr:col>
      <xdr:colOff>396875</xdr:colOff>
      <xdr:row>58</xdr:row>
      <xdr:rowOff>78740</xdr:rowOff>
    </xdr:to>
    <xdr:sp macro="" textlink="">
      <xdr:nvSpPr>
        <xdr:cNvPr id="195" name="フローチャート : 判断 194"/>
        <xdr:cNvSpPr/>
      </xdr:nvSpPr>
      <xdr:spPr>
        <a:xfrm>
          <a:off x="304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88917</xdr:rowOff>
    </xdr:from>
    <xdr:ext cx="762000" cy="259045"/>
    <xdr:sp macro="" textlink="">
      <xdr:nvSpPr>
        <xdr:cNvPr id="196" name="テキスト ボックス 195"/>
        <xdr:cNvSpPr txBox="1"/>
      </xdr:nvSpPr>
      <xdr:spPr>
        <a:xfrm>
          <a:off x="2717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111760</xdr:rowOff>
    </xdr:to>
    <xdr:cxnSp macro="">
      <xdr:nvCxnSpPr>
        <xdr:cNvPr id="197" name="直線コネクタ 196"/>
        <xdr:cNvCxnSpPr/>
      </xdr:nvCxnSpPr>
      <xdr:spPr>
        <a:xfrm>
          <a:off x="1320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102870</xdr:rowOff>
    </xdr:from>
    <xdr:to>
      <xdr:col>3</xdr:col>
      <xdr:colOff>193675</xdr:colOff>
      <xdr:row>58</xdr:row>
      <xdr:rowOff>33020</xdr:rowOff>
    </xdr:to>
    <xdr:sp macro="" textlink="">
      <xdr:nvSpPr>
        <xdr:cNvPr id="198" name="フローチャート : 判断 197"/>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43197</xdr:rowOff>
    </xdr:from>
    <xdr:ext cx="762000" cy="259045"/>
    <xdr:sp macro="" textlink="">
      <xdr:nvSpPr>
        <xdr:cNvPr id="199" name="テキスト ボックス 198"/>
        <xdr:cNvSpPr txBox="1"/>
      </xdr:nvSpPr>
      <xdr:spPr>
        <a:xfrm>
          <a:off x="1828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0" name="フローチャート :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01" name="テキスト ボックス 200"/>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26670</xdr:rowOff>
    </xdr:from>
    <xdr:to>
      <xdr:col>7</xdr:col>
      <xdr:colOff>66675</xdr:colOff>
      <xdr:row>59</xdr:row>
      <xdr:rowOff>128270</xdr:rowOff>
    </xdr:to>
    <xdr:sp macro="" textlink="">
      <xdr:nvSpPr>
        <xdr:cNvPr id="207" name="円/楕円 206"/>
        <xdr:cNvSpPr/>
      </xdr:nvSpPr>
      <xdr:spPr>
        <a:xfrm>
          <a:off x="4775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170197</xdr:rowOff>
    </xdr:from>
    <xdr:ext cx="762000" cy="259045"/>
    <xdr:sp macro="" textlink="">
      <xdr:nvSpPr>
        <xdr:cNvPr id="208" name="扶助費該当値テキスト"/>
        <xdr:cNvSpPr txBox="1"/>
      </xdr:nvSpPr>
      <xdr:spPr>
        <a:xfrm>
          <a:off x="4914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3810</xdr:rowOff>
    </xdr:from>
    <xdr:to>
      <xdr:col>5</xdr:col>
      <xdr:colOff>600075</xdr:colOff>
      <xdr:row>59</xdr:row>
      <xdr:rowOff>105410</xdr:rowOff>
    </xdr:to>
    <xdr:sp macro="" textlink="">
      <xdr:nvSpPr>
        <xdr:cNvPr id="209" name="円/楕円 208"/>
        <xdr:cNvSpPr/>
      </xdr:nvSpPr>
      <xdr:spPr>
        <a:xfrm>
          <a:off x="3937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90187</xdr:rowOff>
    </xdr:from>
    <xdr:ext cx="736600" cy="259045"/>
    <xdr:sp macro="" textlink="">
      <xdr:nvSpPr>
        <xdr:cNvPr id="210" name="テキスト ボックス 209"/>
        <xdr:cNvSpPr txBox="1"/>
      </xdr:nvSpPr>
      <xdr:spPr>
        <a:xfrm>
          <a:off x="3606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11430</xdr:rowOff>
    </xdr:from>
    <xdr:to>
      <xdr:col>4</xdr:col>
      <xdr:colOff>396875</xdr:colOff>
      <xdr:row>59</xdr:row>
      <xdr:rowOff>113030</xdr:rowOff>
    </xdr:to>
    <xdr:sp macro="" textlink="">
      <xdr:nvSpPr>
        <xdr:cNvPr id="211" name="円/楕円 210"/>
        <xdr:cNvSpPr/>
      </xdr:nvSpPr>
      <xdr:spPr>
        <a:xfrm>
          <a:off x="3048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97807</xdr:rowOff>
    </xdr:from>
    <xdr:ext cx="762000" cy="259045"/>
    <xdr:sp macro="" textlink="">
      <xdr:nvSpPr>
        <xdr:cNvPr id="212" name="テキスト ボックス 211"/>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60960</xdr:rowOff>
    </xdr:from>
    <xdr:to>
      <xdr:col>3</xdr:col>
      <xdr:colOff>193675</xdr:colOff>
      <xdr:row>58</xdr:row>
      <xdr:rowOff>162560</xdr:rowOff>
    </xdr:to>
    <xdr:sp macro="" textlink="">
      <xdr:nvSpPr>
        <xdr:cNvPr id="213" name="円/楕円 212"/>
        <xdr:cNvSpPr/>
      </xdr:nvSpPr>
      <xdr:spPr>
        <a:xfrm>
          <a:off x="2159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147337</xdr:rowOff>
    </xdr:from>
    <xdr:ext cx="762000" cy="259045"/>
    <xdr:sp macro="" textlink="">
      <xdr:nvSpPr>
        <xdr:cNvPr id="214" name="テキスト ボックス 213"/>
        <xdr:cNvSpPr txBox="1"/>
      </xdr:nvSpPr>
      <xdr:spPr>
        <a:xfrm>
          <a:off x="1828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5" name="円/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国民健康保険事業特別会計繰出金や介護保険事業特別会計繰出金等が増加したため、前年度より</a:t>
          </a:r>
          <a:r>
            <a:rPr kumimoji="1" lang="en-US" altLang="ja-JP" sz="1300" baseline="0">
              <a:latin typeface="+mn-ea"/>
              <a:ea typeface="+mn-ea"/>
            </a:rPr>
            <a:t>0.8</a:t>
          </a:r>
          <a:r>
            <a:rPr kumimoji="1" lang="ja-JP" altLang="en-US" sz="1300" baseline="0">
              <a:latin typeface="+mn-ea"/>
              <a:ea typeface="+mn-ea"/>
            </a:rPr>
            <a:t>ポイント上昇し、類似団体内平均値を上回った。</a:t>
          </a:r>
          <a:endParaRPr kumimoji="1" lang="en-US" altLang="ja-JP" sz="1300" baseline="0">
            <a:latin typeface="+mn-ea"/>
            <a:ea typeface="+mn-ea"/>
          </a:endParaRPr>
        </a:p>
        <a:p>
          <a:r>
            <a:rPr kumimoji="1" lang="ja-JP" altLang="en-US" sz="1300" baseline="0">
              <a:latin typeface="+mn-ea"/>
              <a:ea typeface="+mn-ea"/>
            </a:rPr>
            <a:t>　今後も特別会計に係る普通会計の事務費負担等については引き続き抑制に努める。</a:t>
          </a:r>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127000</xdr:rowOff>
    </xdr:from>
    <xdr:to>
      <xdr:col>24</xdr:col>
      <xdr:colOff>31750</xdr:colOff>
      <xdr:row>60</xdr:row>
      <xdr:rowOff>81280</xdr:rowOff>
    </xdr:to>
    <xdr:cxnSp macro="">
      <xdr:nvCxnSpPr>
        <xdr:cNvPr id="242" name="直線コネクタ 241"/>
        <xdr:cNvCxnSpPr/>
      </xdr:nvCxnSpPr>
      <xdr:spPr>
        <a:xfrm flipV="1">
          <a:off x="16510000" y="9042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52</xdr:row>
      <xdr:rowOff>127000</xdr:rowOff>
    </xdr:from>
    <xdr:to>
      <xdr:col>24</xdr:col>
      <xdr:colOff>120650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59</xdr:row>
      <xdr:rowOff>24130</xdr:rowOff>
    </xdr:to>
    <xdr:cxnSp macro="">
      <xdr:nvCxnSpPr>
        <xdr:cNvPr id="247" name="直線コネクタ 246"/>
        <xdr:cNvCxnSpPr/>
      </xdr:nvCxnSpPr>
      <xdr:spPr>
        <a:xfrm>
          <a:off x="15671800" y="99568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8"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9" name="フローチャート : 判断 248"/>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58420</xdr:rowOff>
    </xdr:to>
    <xdr:cxnSp macro="">
      <xdr:nvCxnSpPr>
        <xdr:cNvPr id="250" name="直線コネクタ 249"/>
        <xdr:cNvCxnSpPr/>
      </xdr:nvCxnSpPr>
      <xdr:spPr>
        <a:xfrm flipV="1">
          <a:off x="14782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1" name="フローチャート : 判断 250"/>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52" name="テキスト ボックス 251"/>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58</xdr:row>
      <xdr:rowOff>58420</xdr:rowOff>
    </xdr:to>
    <xdr:cxnSp macro="">
      <xdr:nvCxnSpPr>
        <xdr:cNvPr id="253" name="直線コネクタ 252"/>
        <xdr:cNvCxnSpPr/>
      </xdr:nvCxnSpPr>
      <xdr:spPr>
        <a:xfrm>
          <a:off x="13893800" y="986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xdr:rowOff>
    </xdr:from>
    <xdr:to>
      <xdr:col>21</xdr:col>
      <xdr:colOff>412750</xdr:colOff>
      <xdr:row>58</xdr:row>
      <xdr:rowOff>109220</xdr:rowOff>
    </xdr:to>
    <xdr:sp macro="" textlink="">
      <xdr:nvSpPr>
        <xdr:cNvPr id="254" name="フローチャート : 判断 253"/>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55" name="テキスト ボックス 254"/>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92710</xdr:rowOff>
    </xdr:to>
    <xdr:cxnSp macro="">
      <xdr:nvCxnSpPr>
        <xdr:cNvPr id="256" name="直線コネクタ 255"/>
        <xdr:cNvCxnSpPr/>
      </xdr:nvCxnSpPr>
      <xdr:spPr>
        <a:xfrm>
          <a:off x="13004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7" name="フローチャート :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58" name="テキスト ボックス 257"/>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59" name="フローチャート :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60" name="テキスト ボックス 259"/>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66" name="円/楕円 265"/>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67"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8" name="円/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69" name="テキスト ボックス 268"/>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0" name="円/楕円 269"/>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1" name="テキスト ボックス 270"/>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2" name="円/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73" name="テキスト ボックス 272"/>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4" name="円/楕円 273"/>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5" name="テキスト ボックス 274"/>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a:t>
          </a:r>
          <a:r>
            <a:rPr kumimoji="1" lang="ja-JP" altLang="en-US" sz="1300">
              <a:latin typeface="+mn-ea"/>
              <a:ea typeface="+mn-ea"/>
            </a:rPr>
            <a:t>清掃一部事務組合分担金の減少などにより、前年度と比較して</a:t>
          </a:r>
          <a:r>
            <a:rPr kumimoji="1" lang="en-US" altLang="ja-JP" sz="1300">
              <a:latin typeface="+mn-ea"/>
              <a:ea typeface="+mn-ea"/>
            </a:rPr>
            <a:t>0.3</a:t>
          </a:r>
          <a:r>
            <a:rPr kumimoji="1" lang="ja-JP" altLang="en-US" sz="1300">
              <a:latin typeface="+mn-ea"/>
              <a:ea typeface="+mn-ea"/>
            </a:rPr>
            <a:t>ポイント減少した。</a:t>
          </a:r>
        </a:p>
        <a:p>
          <a:r>
            <a:rPr kumimoji="1" lang="ja-JP" altLang="en-US" sz="1300">
              <a:latin typeface="+mn-ea"/>
              <a:ea typeface="+mn-ea"/>
            </a:rPr>
            <a:t>　類似団体内平均値をわずかに上回っているため、引き続き公益上の必要性を鑑み、補助費等の適正な執行に努めていく。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143328</xdr:rowOff>
    </xdr:from>
    <xdr:to>
      <xdr:col>24</xdr:col>
      <xdr:colOff>31750</xdr:colOff>
      <xdr:row>41</xdr:row>
      <xdr:rowOff>135165</xdr:rowOff>
    </xdr:to>
    <xdr:cxnSp macro="">
      <xdr:nvCxnSpPr>
        <xdr:cNvPr id="305" name="直線コネクタ 304"/>
        <xdr:cNvCxnSpPr/>
      </xdr:nvCxnSpPr>
      <xdr:spPr>
        <a:xfrm flipV="1">
          <a:off x="16510000" y="5629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107242</xdr:rowOff>
    </xdr:from>
    <xdr:ext cx="762000" cy="259045"/>
    <xdr:sp macro="" textlink="">
      <xdr:nvSpPr>
        <xdr:cNvPr id="306"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41</xdr:row>
      <xdr:rowOff>135165</xdr:rowOff>
    </xdr:from>
    <xdr:to>
      <xdr:col>24</xdr:col>
      <xdr:colOff>120650</xdr:colOff>
      <xdr:row>41</xdr:row>
      <xdr:rowOff>135165</xdr:rowOff>
    </xdr:to>
    <xdr:cxnSp macro="">
      <xdr:nvCxnSpPr>
        <xdr:cNvPr id="307" name="直線コネクタ 306"/>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58255</xdr:rowOff>
    </xdr:from>
    <xdr:ext cx="762000" cy="259045"/>
    <xdr:sp macro="" textlink="">
      <xdr:nvSpPr>
        <xdr:cNvPr id="308"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32</xdr:row>
      <xdr:rowOff>143328</xdr:rowOff>
    </xdr:from>
    <xdr:to>
      <xdr:col>24</xdr:col>
      <xdr:colOff>120650</xdr:colOff>
      <xdr:row>32</xdr:row>
      <xdr:rowOff>143328</xdr:rowOff>
    </xdr:to>
    <xdr:cxnSp macro="">
      <xdr:nvCxnSpPr>
        <xdr:cNvPr id="309" name="直線コネクタ 308"/>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143328</xdr:rowOff>
    </xdr:from>
    <xdr:to>
      <xdr:col>24</xdr:col>
      <xdr:colOff>31750</xdr:colOff>
      <xdr:row>37</xdr:row>
      <xdr:rowOff>69850</xdr:rowOff>
    </xdr:to>
    <xdr:cxnSp macro="">
      <xdr:nvCxnSpPr>
        <xdr:cNvPr id="310" name="直線コネクタ 309"/>
        <xdr:cNvCxnSpPr/>
      </xdr:nvCxnSpPr>
      <xdr:spPr>
        <a:xfrm flipV="1">
          <a:off x="15671800" y="6315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2" name="フローチャート :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102507</xdr:rowOff>
    </xdr:to>
    <xdr:cxnSp macro="">
      <xdr:nvCxnSpPr>
        <xdr:cNvPr id="313" name="直線コネクタ 312"/>
        <xdr:cNvCxnSpPr/>
      </xdr:nvCxnSpPr>
      <xdr:spPr>
        <a:xfrm flipV="1">
          <a:off x="14782800" y="641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4" name="フローチャート : 判断 313"/>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5" name="テキスト ボックス 314"/>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102507</xdr:rowOff>
    </xdr:from>
    <xdr:to>
      <xdr:col>21</xdr:col>
      <xdr:colOff>361950</xdr:colOff>
      <xdr:row>37</xdr:row>
      <xdr:rowOff>167822</xdr:rowOff>
    </xdr:to>
    <xdr:cxnSp macro="">
      <xdr:nvCxnSpPr>
        <xdr:cNvPr id="316" name="直線コネクタ 315"/>
        <xdr:cNvCxnSpPr/>
      </xdr:nvCxnSpPr>
      <xdr:spPr>
        <a:xfrm flipV="1">
          <a:off x="13893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18" name="テキスト ボックス 317"/>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135164</xdr:rowOff>
    </xdr:from>
    <xdr:to>
      <xdr:col>20</xdr:col>
      <xdr:colOff>158750</xdr:colOff>
      <xdr:row>37</xdr:row>
      <xdr:rowOff>167822</xdr:rowOff>
    </xdr:to>
    <xdr:cxnSp macro="">
      <xdr:nvCxnSpPr>
        <xdr:cNvPr id="319" name="直線コネクタ 318"/>
        <xdr:cNvCxnSpPr/>
      </xdr:nvCxnSpPr>
      <xdr:spPr>
        <a:xfrm>
          <a:off x="13004800" y="6478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20" name="フローチャート : 判断 319"/>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21" name="テキスト ボックス 320"/>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22" name="フローチャート : 判断 32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31949</xdr:rowOff>
    </xdr:from>
    <xdr:ext cx="762000" cy="259045"/>
    <xdr:sp macro="" textlink="">
      <xdr:nvSpPr>
        <xdr:cNvPr id="323" name="テキスト ボックス 322"/>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92528</xdr:rowOff>
    </xdr:from>
    <xdr:to>
      <xdr:col>24</xdr:col>
      <xdr:colOff>82550</xdr:colOff>
      <xdr:row>37</xdr:row>
      <xdr:rowOff>22678</xdr:rowOff>
    </xdr:to>
    <xdr:sp macro="" textlink="">
      <xdr:nvSpPr>
        <xdr:cNvPr id="329" name="円/楕円 328"/>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64605</xdr:rowOff>
    </xdr:from>
    <xdr:ext cx="762000" cy="259045"/>
    <xdr:sp macro="" textlink="">
      <xdr:nvSpPr>
        <xdr:cNvPr id="330" name="補助費等該当値テキスト"/>
        <xdr:cNvSpPr txBox="1"/>
      </xdr:nvSpPr>
      <xdr:spPr>
        <a:xfrm>
          <a:off x="16598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1" name="円/楕円 330"/>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2" name="テキスト ボックス 33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51707</xdr:rowOff>
    </xdr:from>
    <xdr:to>
      <xdr:col>21</xdr:col>
      <xdr:colOff>412750</xdr:colOff>
      <xdr:row>37</xdr:row>
      <xdr:rowOff>153307</xdr:rowOff>
    </xdr:to>
    <xdr:sp macro="" textlink="">
      <xdr:nvSpPr>
        <xdr:cNvPr id="333" name="円/楕円 332"/>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163484</xdr:rowOff>
    </xdr:from>
    <xdr:ext cx="762000" cy="259045"/>
    <xdr:sp macro="" textlink="">
      <xdr:nvSpPr>
        <xdr:cNvPr id="334" name="テキスト ボックス 333"/>
        <xdr:cNvSpPr txBox="1"/>
      </xdr:nvSpPr>
      <xdr:spPr>
        <a:xfrm>
          <a:off x="14401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117022</xdr:rowOff>
    </xdr:from>
    <xdr:to>
      <xdr:col>20</xdr:col>
      <xdr:colOff>209550</xdr:colOff>
      <xdr:row>38</xdr:row>
      <xdr:rowOff>47172</xdr:rowOff>
    </xdr:to>
    <xdr:sp macro="" textlink="">
      <xdr:nvSpPr>
        <xdr:cNvPr id="335" name="円/楕円 334"/>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31949</xdr:rowOff>
    </xdr:from>
    <xdr:ext cx="762000" cy="259045"/>
    <xdr:sp macro="" textlink="">
      <xdr:nvSpPr>
        <xdr:cNvPr id="336" name="テキスト ボックス 335"/>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84364</xdr:rowOff>
    </xdr:from>
    <xdr:to>
      <xdr:col>19</xdr:col>
      <xdr:colOff>6350</xdr:colOff>
      <xdr:row>38</xdr:row>
      <xdr:rowOff>14514</xdr:rowOff>
    </xdr:to>
    <xdr:sp macro="" textlink="">
      <xdr:nvSpPr>
        <xdr:cNvPr id="337" name="円/楕円 336"/>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24691</xdr:rowOff>
    </xdr:from>
    <xdr:ext cx="762000" cy="259045"/>
    <xdr:sp macro="" textlink="">
      <xdr:nvSpPr>
        <xdr:cNvPr id="338" name="テキスト ボックス 337"/>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起債の償還が順調に進んだことにより、前年度と比較して</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低下</a:t>
          </a:r>
          <a:r>
            <a:rPr kumimoji="1" lang="ja-JP" altLang="ja-JP" sz="1300">
              <a:solidFill>
                <a:schemeClr val="dk1"/>
              </a:solidFill>
              <a:effectLst/>
              <a:latin typeface="+mn-ea"/>
              <a:ea typeface="+mn-ea"/>
              <a:cs typeface="+mn-cs"/>
            </a:rPr>
            <a:t>し、類似団体</a:t>
          </a:r>
          <a:r>
            <a:rPr kumimoji="1" lang="ja-JP" altLang="en-US" sz="1300">
              <a:solidFill>
                <a:schemeClr val="dk1"/>
              </a:solidFill>
              <a:effectLst/>
              <a:latin typeface="+mn-ea"/>
              <a:ea typeface="+mn-ea"/>
              <a:cs typeface="+mn-cs"/>
            </a:rPr>
            <a:t>内</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値</a:t>
          </a:r>
          <a:r>
            <a:rPr kumimoji="1" lang="ja-JP" altLang="ja-JP" sz="1300">
              <a:solidFill>
                <a:schemeClr val="dk1"/>
              </a:solidFill>
              <a:effectLst/>
              <a:latin typeface="+mn-ea"/>
              <a:ea typeface="+mn-ea"/>
              <a:cs typeface="+mn-cs"/>
            </a:rPr>
            <a:t>を若干下回った。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今後も公共施設の整備等による起債の活用が見込まれるため、将来の財政負担も考慮しながら、引き続き公債費の適正管理に努めていく。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69850</xdr:rowOff>
    </xdr:to>
    <xdr:cxnSp macro="">
      <xdr:nvCxnSpPr>
        <xdr:cNvPr id="367" name="直線コネクタ 366"/>
        <xdr:cNvCxnSpPr/>
      </xdr:nvCxnSpPr>
      <xdr:spPr>
        <a:xfrm flipV="1">
          <a:off x="4826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53522</xdr:rowOff>
    </xdr:from>
    <xdr:to>
      <xdr:col>7</xdr:col>
      <xdr:colOff>15875</xdr:colOff>
      <xdr:row>75</xdr:row>
      <xdr:rowOff>97065</xdr:rowOff>
    </xdr:to>
    <xdr:cxnSp macro="">
      <xdr:nvCxnSpPr>
        <xdr:cNvPr id="372" name="直線コネクタ 371"/>
        <xdr:cNvCxnSpPr/>
      </xdr:nvCxnSpPr>
      <xdr:spPr>
        <a:xfrm flipV="1">
          <a:off x="3987800" y="12912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7455</xdr:rowOff>
    </xdr:from>
    <xdr:ext cx="762000" cy="259045"/>
    <xdr:sp macro="" textlink="">
      <xdr:nvSpPr>
        <xdr:cNvPr id="373" name="公債費平均値テキスト"/>
        <xdr:cNvSpPr txBox="1"/>
      </xdr:nvSpPr>
      <xdr:spPr>
        <a:xfrm>
          <a:off x="4914900" y="12866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4" name="フローチャート : 判断 373"/>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97065</xdr:rowOff>
    </xdr:from>
    <xdr:to>
      <xdr:col>5</xdr:col>
      <xdr:colOff>549275</xdr:colOff>
      <xdr:row>75</xdr:row>
      <xdr:rowOff>162379</xdr:rowOff>
    </xdr:to>
    <xdr:cxnSp macro="">
      <xdr:nvCxnSpPr>
        <xdr:cNvPr id="375" name="直線コネクタ 374"/>
        <xdr:cNvCxnSpPr/>
      </xdr:nvCxnSpPr>
      <xdr:spPr>
        <a:xfrm flipV="1">
          <a:off x="3098800" y="1295581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macro="" textlink="">
      <xdr:nvSpPr>
        <xdr:cNvPr id="376" name="フローチャート : 判断 375"/>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143527</xdr:rowOff>
    </xdr:from>
    <xdr:ext cx="736600" cy="259045"/>
    <xdr:sp macro="" textlink="">
      <xdr:nvSpPr>
        <xdr:cNvPr id="377" name="テキスト ボックス 376"/>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162379</xdr:rowOff>
    </xdr:from>
    <xdr:to>
      <xdr:col>4</xdr:col>
      <xdr:colOff>346075</xdr:colOff>
      <xdr:row>75</xdr:row>
      <xdr:rowOff>162379</xdr:rowOff>
    </xdr:to>
    <xdr:cxnSp macro="">
      <xdr:nvCxnSpPr>
        <xdr:cNvPr id="378" name="直線コネクタ 377"/>
        <xdr:cNvCxnSpPr/>
      </xdr:nvCxnSpPr>
      <xdr:spPr>
        <a:xfrm>
          <a:off x="2209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122465</xdr:rowOff>
    </xdr:from>
    <xdr:to>
      <xdr:col>4</xdr:col>
      <xdr:colOff>396875</xdr:colOff>
      <xdr:row>76</xdr:row>
      <xdr:rowOff>52614</xdr:rowOff>
    </xdr:to>
    <xdr:sp macro="" textlink="">
      <xdr:nvSpPr>
        <xdr:cNvPr id="379" name="フローチャート : 判断 378"/>
        <xdr:cNvSpPr/>
      </xdr:nvSpPr>
      <xdr:spPr>
        <a:xfrm>
          <a:off x="3048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37391</xdr:rowOff>
    </xdr:from>
    <xdr:ext cx="762000" cy="259045"/>
    <xdr:sp macro="" textlink="">
      <xdr:nvSpPr>
        <xdr:cNvPr id="380" name="テキスト ボックス 379"/>
        <xdr:cNvSpPr txBox="1"/>
      </xdr:nvSpPr>
      <xdr:spPr>
        <a:xfrm>
          <a:off x="2717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162379</xdr:rowOff>
    </xdr:from>
    <xdr:to>
      <xdr:col>3</xdr:col>
      <xdr:colOff>142875</xdr:colOff>
      <xdr:row>76</xdr:row>
      <xdr:rowOff>56243</xdr:rowOff>
    </xdr:to>
    <xdr:cxnSp macro="">
      <xdr:nvCxnSpPr>
        <xdr:cNvPr id="381" name="直線コネクタ 380"/>
        <xdr:cNvCxnSpPr/>
      </xdr:nvCxnSpPr>
      <xdr:spPr>
        <a:xfrm flipV="1">
          <a:off x="1320800" y="13021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macro="" textlink="">
      <xdr:nvSpPr>
        <xdr:cNvPr id="382" name="フローチャート : 判断 381"/>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102706</xdr:rowOff>
    </xdr:from>
    <xdr:ext cx="762000" cy="259045"/>
    <xdr:sp macro="" textlink="">
      <xdr:nvSpPr>
        <xdr:cNvPr id="383" name="テキスト ボックス 382"/>
        <xdr:cNvSpPr txBox="1"/>
      </xdr:nvSpPr>
      <xdr:spPr>
        <a:xfrm>
          <a:off x="1828800" y="131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macro="" textlink="">
      <xdr:nvSpPr>
        <xdr:cNvPr id="384" name="フローチャート : 判断 383"/>
        <xdr:cNvSpPr/>
      </xdr:nvSpPr>
      <xdr:spPr>
        <a:xfrm>
          <a:off x="1270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84562</xdr:rowOff>
    </xdr:from>
    <xdr:ext cx="762000" cy="259045"/>
    <xdr:sp macro="" textlink="">
      <xdr:nvSpPr>
        <xdr:cNvPr id="385" name="テキスト ボックス 384"/>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2722</xdr:rowOff>
    </xdr:from>
    <xdr:to>
      <xdr:col>7</xdr:col>
      <xdr:colOff>66675</xdr:colOff>
      <xdr:row>75</xdr:row>
      <xdr:rowOff>104322</xdr:rowOff>
    </xdr:to>
    <xdr:sp macro="" textlink="">
      <xdr:nvSpPr>
        <xdr:cNvPr id="391" name="円/楕円 390"/>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19249</xdr:rowOff>
    </xdr:from>
    <xdr:ext cx="762000" cy="259045"/>
    <xdr:sp macro="" textlink="">
      <xdr:nvSpPr>
        <xdr:cNvPr id="392"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46265</xdr:rowOff>
    </xdr:from>
    <xdr:to>
      <xdr:col>5</xdr:col>
      <xdr:colOff>600075</xdr:colOff>
      <xdr:row>75</xdr:row>
      <xdr:rowOff>147864</xdr:rowOff>
    </xdr:to>
    <xdr:sp macro="" textlink="">
      <xdr:nvSpPr>
        <xdr:cNvPr id="393" name="円/楕円 392"/>
        <xdr:cNvSpPr/>
      </xdr:nvSpPr>
      <xdr:spPr>
        <a:xfrm>
          <a:off x="3937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158042</xdr:rowOff>
    </xdr:from>
    <xdr:ext cx="736600" cy="259045"/>
    <xdr:sp macro="" textlink="">
      <xdr:nvSpPr>
        <xdr:cNvPr id="394" name="テキスト ボックス 393"/>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111578</xdr:rowOff>
    </xdr:from>
    <xdr:to>
      <xdr:col>4</xdr:col>
      <xdr:colOff>396875</xdr:colOff>
      <xdr:row>76</xdr:row>
      <xdr:rowOff>41728</xdr:rowOff>
    </xdr:to>
    <xdr:sp macro="" textlink="">
      <xdr:nvSpPr>
        <xdr:cNvPr id="395" name="円/楕円 394"/>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51905</xdr:rowOff>
    </xdr:from>
    <xdr:ext cx="762000" cy="259045"/>
    <xdr:sp macro="" textlink="">
      <xdr:nvSpPr>
        <xdr:cNvPr id="396" name="テキスト ボックス 395"/>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111578</xdr:rowOff>
    </xdr:from>
    <xdr:to>
      <xdr:col>3</xdr:col>
      <xdr:colOff>193675</xdr:colOff>
      <xdr:row>76</xdr:row>
      <xdr:rowOff>41728</xdr:rowOff>
    </xdr:to>
    <xdr:sp macro="" textlink="">
      <xdr:nvSpPr>
        <xdr:cNvPr id="397" name="円/楕円 396"/>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51905</xdr:rowOff>
    </xdr:from>
    <xdr:ext cx="762000" cy="259045"/>
    <xdr:sp macro="" textlink="">
      <xdr:nvSpPr>
        <xdr:cNvPr id="398" name="テキスト ボックス 397"/>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5443</xdr:rowOff>
    </xdr:from>
    <xdr:to>
      <xdr:col>1</xdr:col>
      <xdr:colOff>676275</xdr:colOff>
      <xdr:row>76</xdr:row>
      <xdr:rowOff>107043</xdr:rowOff>
    </xdr:to>
    <xdr:sp macro="" textlink="">
      <xdr:nvSpPr>
        <xdr:cNvPr id="399" name="円/楕円 398"/>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91820</xdr:rowOff>
    </xdr:from>
    <xdr:ext cx="762000" cy="259045"/>
    <xdr:sp macro="" textlink="">
      <xdr:nvSpPr>
        <xdr:cNvPr id="400" name="テキスト ボックス 399"/>
        <xdr:cNvSpPr txBox="1"/>
      </xdr:nvSpPr>
      <xdr:spPr>
        <a:xfrm>
          <a:off x="939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私立保育園扶助費や介護会計繰出金の増加などにより、前年度より</a:t>
          </a:r>
          <a:r>
            <a:rPr kumimoji="1" lang="en-US" altLang="ja-JP" sz="1300">
              <a:latin typeface="+mn-ea"/>
              <a:ea typeface="+mn-ea"/>
            </a:rPr>
            <a:t>0.4</a:t>
          </a:r>
          <a:r>
            <a:rPr kumimoji="1" lang="ja-JP" altLang="en-US" sz="1300">
              <a:latin typeface="+mn-ea"/>
              <a:ea typeface="+mn-ea"/>
            </a:rPr>
            <a:t>ポイント上昇し、類似団体内平均値とのかい離が大きくなった。</a:t>
          </a:r>
        </a:p>
        <a:p>
          <a:r>
            <a:rPr kumimoji="1" lang="ja-JP" altLang="en-US" sz="1300">
              <a:latin typeface="+mn-ea"/>
              <a:ea typeface="+mn-ea"/>
            </a:rPr>
            <a:t>　今後も行財政改革を推進し、時代状況の変化や役割分担の視点等を踏まえた施策の見直しを行うとともに、歳入の確保に努めるなど、健全な財政運営に向けた取り組みを推進していく。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21844</xdr:rowOff>
    </xdr:from>
    <xdr:to>
      <xdr:col>24</xdr:col>
      <xdr:colOff>31750</xdr:colOff>
      <xdr:row>79</xdr:row>
      <xdr:rowOff>56135</xdr:rowOff>
    </xdr:to>
    <xdr:cxnSp macro="">
      <xdr:nvCxnSpPr>
        <xdr:cNvPr id="426" name="直線コネクタ 425"/>
        <xdr:cNvCxnSpPr/>
      </xdr:nvCxnSpPr>
      <xdr:spPr>
        <a:xfrm flipV="1">
          <a:off x="16510000" y="12709144"/>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28212</xdr:rowOff>
    </xdr:from>
    <xdr:ext cx="762000" cy="259045"/>
    <xdr:sp macro="" textlink="">
      <xdr:nvSpPr>
        <xdr:cNvPr id="427" name="公債費以外最小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79</xdr:row>
      <xdr:rowOff>56135</xdr:rowOff>
    </xdr:from>
    <xdr:to>
      <xdr:col>24</xdr:col>
      <xdr:colOff>120650</xdr:colOff>
      <xdr:row>79</xdr:row>
      <xdr:rowOff>56135</xdr:rowOff>
    </xdr:to>
    <xdr:cxnSp macro="">
      <xdr:nvCxnSpPr>
        <xdr:cNvPr id="428" name="直線コネクタ 427"/>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108221</xdr:rowOff>
    </xdr:from>
    <xdr:ext cx="762000" cy="259045"/>
    <xdr:sp macro="" textlink="">
      <xdr:nvSpPr>
        <xdr:cNvPr id="429"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628650</xdr:colOff>
      <xdr:row>74</xdr:row>
      <xdr:rowOff>21844</xdr:rowOff>
    </xdr:from>
    <xdr:to>
      <xdr:col>24</xdr:col>
      <xdr:colOff>120650</xdr:colOff>
      <xdr:row>74</xdr:row>
      <xdr:rowOff>21844</xdr:rowOff>
    </xdr:to>
    <xdr:cxnSp macro="">
      <xdr:nvCxnSpPr>
        <xdr:cNvPr id="430" name="直線コネクタ 429"/>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79</xdr:row>
      <xdr:rowOff>14987</xdr:rowOff>
    </xdr:to>
    <xdr:cxnSp macro="">
      <xdr:nvCxnSpPr>
        <xdr:cNvPr id="431" name="直線コネクタ 430"/>
        <xdr:cNvCxnSpPr/>
      </xdr:nvCxnSpPr>
      <xdr:spPr>
        <a:xfrm>
          <a:off x="15671800" y="135412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90440</xdr:rowOff>
    </xdr:from>
    <xdr:ext cx="762000" cy="259045"/>
    <xdr:sp macro="" textlink="">
      <xdr:nvSpPr>
        <xdr:cNvPr id="432"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33" name="フローチャート : 判断 432"/>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168148</xdr:rowOff>
    </xdr:from>
    <xdr:to>
      <xdr:col>22</xdr:col>
      <xdr:colOff>565150</xdr:colOff>
      <xdr:row>79</xdr:row>
      <xdr:rowOff>83565</xdr:rowOff>
    </xdr:to>
    <xdr:cxnSp macro="">
      <xdr:nvCxnSpPr>
        <xdr:cNvPr id="434" name="直線コネクタ 433"/>
        <xdr:cNvCxnSpPr/>
      </xdr:nvCxnSpPr>
      <xdr:spPr>
        <a:xfrm flipV="1">
          <a:off x="14782800" y="135412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160782</xdr:rowOff>
    </xdr:from>
    <xdr:to>
      <xdr:col>22</xdr:col>
      <xdr:colOff>615950</xdr:colOff>
      <xdr:row>78</xdr:row>
      <xdr:rowOff>90932</xdr:rowOff>
    </xdr:to>
    <xdr:sp macro="" textlink="">
      <xdr:nvSpPr>
        <xdr:cNvPr id="435" name="フローチャート : 判断 434"/>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101109</xdr:rowOff>
    </xdr:from>
    <xdr:ext cx="736600" cy="259045"/>
    <xdr:sp macro="" textlink="">
      <xdr:nvSpPr>
        <xdr:cNvPr id="436" name="テキスト ボックス 435"/>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159004</xdr:rowOff>
    </xdr:from>
    <xdr:to>
      <xdr:col>21</xdr:col>
      <xdr:colOff>361950</xdr:colOff>
      <xdr:row>79</xdr:row>
      <xdr:rowOff>83565</xdr:rowOff>
    </xdr:to>
    <xdr:cxnSp macro="">
      <xdr:nvCxnSpPr>
        <xdr:cNvPr id="437" name="直線コネクタ 436"/>
        <xdr:cNvCxnSpPr/>
      </xdr:nvCxnSpPr>
      <xdr:spPr>
        <a:xfrm>
          <a:off x="13893800" y="135321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99061</xdr:rowOff>
    </xdr:from>
    <xdr:to>
      <xdr:col>21</xdr:col>
      <xdr:colOff>412750</xdr:colOff>
      <xdr:row>79</xdr:row>
      <xdr:rowOff>29211</xdr:rowOff>
    </xdr:to>
    <xdr:sp macro="" textlink="">
      <xdr:nvSpPr>
        <xdr:cNvPr id="438" name="フローチャート : 判断 437"/>
        <xdr:cNvSpPr/>
      </xdr:nvSpPr>
      <xdr:spPr>
        <a:xfrm>
          <a:off x="14732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39388</xdr:rowOff>
    </xdr:from>
    <xdr:ext cx="762000" cy="259045"/>
    <xdr:sp macro="" textlink="">
      <xdr:nvSpPr>
        <xdr:cNvPr id="439" name="テキスト ボックス 438"/>
        <xdr:cNvSpPr txBox="1"/>
      </xdr:nvSpPr>
      <xdr:spPr>
        <a:xfrm>
          <a:off x="14401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122428</xdr:rowOff>
    </xdr:from>
    <xdr:to>
      <xdr:col>20</xdr:col>
      <xdr:colOff>158750</xdr:colOff>
      <xdr:row>78</xdr:row>
      <xdr:rowOff>159004</xdr:rowOff>
    </xdr:to>
    <xdr:cxnSp macro="">
      <xdr:nvCxnSpPr>
        <xdr:cNvPr id="440" name="直線コネクタ 439"/>
        <xdr:cNvCxnSpPr/>
      </xdr:nvCxnSpPr>
      <xdr:spPr>
        <a:xfrm>
          <a:off x="13004800" y="134955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macro="" textlink="">
      <xdr:nvSpPr>
        <xdr:cNvPr id="441" name="フローチャート : 判断 440"/>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macro="" textlink="">
      <xdr:nvSpPr>
        <xdr:cNvPr id="442" name="テキスト ボックス 441"/>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3" name="フローチャート : 判断 442"/>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44" name="テキスト ボックス 44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135637</xdr:rowOff>
    </xdr:from>
    <xdr:to>
      <xdr:col>24</xdr:col>
      <xdr:colOff>82550</xdr:colOff>
      <xdr:row>79</xdr:row>
      <xdr:rowOff>65787</xdr:rowOff>
    </xdr:to>
    <xdr:sp macro="" textlink="">
      <xdr:nvSpPr>
        <xdr:cNvPr id="450" name="円/楕円 449"/>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44214</xdr:rowOff>
    </xdr:from>
    <xdr:ext cx="762000" cy="259045"/>
    <xdr:sp macro="" textlink="">
      <xdr:nvSpPr>
        <xdr:cNvPr id="451" name="公債費以外該当値テキスト"/>
        <xdr:cNvSpPr txBox="1"/>
      </xdr:nvSpPr>
      <xdr:spPr>
        <a:xfrm>
          <a:off x="16598900" y="1341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52" name="円/楕円 451"/>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53" name="テキスト ボックス 452"/>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32765</xdr:rowOff>
    </xdr:from>
    <xdr:to>
      <xdr:col>21</xdr:col>
      <xdr:colOff>412750</xdr:colOff>
      <xdr:row>79</xdr:row>
      <xdr:rowOff>134365</xdr:rowOff>
    </xdr:to>
    <xdr:sp macro="" textlink="">
      <xdr:nvSpPr>
        <xdr:cNvPr id="454" name="円/楕円 453"/>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119142</xdr:rowOff>
    </xdr:from>
    <xdr:ext cx="762000" cy="259045"/>
    <xdr:sp macro="" textlink="">
      <xdr:nvSpPr>
        <xdr:cNvPr id="455" name="テキスト ボックス 454"/>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6" name="円/楕円 455"/>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7" name="テキスト ボックス 456"/>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71628</xdr:rowOff>
    </xdr:from>
    <xdr:to>
      <xdr:col>19</xdr:col>
      <xdr:colOff>6350</xdr:colOff>
      <xdr:row>79</xdr:row>
      <xdr:rowOff>1778</xdr:rowOff>
    </xdr:to>
    <xdr:sp macro="" textlink="">
      <xdr:nvSpPr>
        <xdr:cNvPr id="458" name="円/楕円 457"/>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11955</xdr:rowOff>
    </xdr:from>
    <xdr:ext cx="762000" cy="259045"/>
    <xdr:sp macro="" textlink="">
      <xdr:nvSpPr>
        <xdr:cNvPr id="459" name="テキスト ボックス 458"/>
        <xdr:cNvSpPr txBox="1"/>
      </xdr:nvSpPr>
      <xdr:spPr>
        <a:xfrm>
          <a:off x="12623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東京都荒川区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16977</xdr:rowOff>
    </xdr:from>
    <xdr:to>
      <xdr:col>4</xdr:col>
      <xdr:colOff>1117600</xdr:colOff>
      <xdr:row>19</xdr:row>
      <xdr:rowOff>151470</xdr:rowOff>
    </xdr:to>
    <xdr:cxnSp macro="">
      <xdr:nvCxnSpPr>
        <xdr:cNvPr id="49" name="直線コネクタ 48"/>
        <xdr:cNvCxnSpPr/>
      </xdr:nvCxnSpPr>
      <xdr:spPr bwMode="auto">
        <a:xfrm flipV="1">
          <a:off x="5651500" y="2122002"/>
          <a:ext cx="0" cy="1334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123547</xdr:rowOff>
    </xdr:from>
    <xdr:ext cx="762000" cy="259045"/>
    <xdr:sp macro="" textlink="">
      <xdr:nvSpPr>
        <xdr:cNvPr id="50" name="人口1人当たり決算額の推移最小値テキスト130"/>
        <xdr:cNvSpPr txBox="1"/>
      </xdr:nvSpPr>
      <xdr:spPr>
        <a:xfrm>
          <a:off x="5740400" y="34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50,431</a:t>
          </a:r>
          <a:endParaRPr kumimoji="1" lang="ja-JP" altLang="en-US" sz="1000" b="1">
            <a:latin typeface="ＭＳ Ｐゴシック"/>
          </a:endParaRPr>
        </a:p>
      </xdr:txBody>
    </xdr:sp>
    <xdr:clientData/>
  </xdr:oneCellAnchor>
  <xdr:twoCellAnchor>
    <xdr:from>
      <xdr:col>4</xdr:col>
      <xdr:colOff>1028700</xdr:colOff>
      <xdr:row>19</xdr:row>
      <xdr:rowOff>151470</xdr:rowOff>
    </xdr:from>
    <xdr:to>
      <xdr:col>5</xdr:col>
      <xdr:colOff>73025</xdr:colOff>
      <xdr:row>19</xdr:row>
      <xdr:rowOff>151470</xdr:rowOff>
    </xdr:to>
    <xdr:cxnSp macro="">
      <xdr:nvCxnSpPr>
        <xdr:cNvPr id="51" name="直線コネクタ 50"/>
        <xdr:cNvCxnSpPr/>
      </xdr:nvCxnSpPr>
      <xdr:spPr bwMode="auto">
        <a:xfrm>
          <a:off x="5562600" y="345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103354</xdr:rowOff>
    </xdr:from>
    <xdr:ext cx="762000" cy="259045"/>
    <xdr:sp macro="" textlink="">
      <xdr:nvSpPr>
        <xdr:cNvPr id="52" name="人口1人当たり決算額の推移最大値テキスト130"/>
        <xdr:cNvSpPr txBox="1"/>
      </xdr:nvSpPr>
      <xdr:spPr>
        <a:xfrm>
          <a:off x="5740400" y="18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190,551</a:t>
          </a:r>
          <a:endParaRPr kumimoji="1" lang="ja-JP" altLang="en-US" sz="1000" b="1">
            <a:latin typeface="ＭＳ Ｐゴシック"/>
          </a:endParaRPr>
        </a:p>
      </xdr:txBody>
    </xdr:sp>
    <xdr:clientData/>
  </xdr:oneCellAnchor>
  <xdr:twoCellAnchor>
    <xdr:from>
      <xdr:col>4</xdr:col>
      <xdr:colOff>1028700</xdr:colOff>
      <xdr:row>12</xdr:row>
      <xdr:rowOff>16977</xdr:rowOff>
    </xdr:from>
    <xdr:to>
      <xdr:col>5</xdr:col>
      <xdr:colOff>73025</xdr:colOff>
      <xdr:row>12</xdr:row>
      <xdr:rowOff>16977</xdr:rowOff>
    </xdr:to>
    <xdr:cxnSp macro="">
      <xdr:nvCxnSpPr>
        <xdr:cNvPr id="53" name="直線コネクタ 52"/>
        <xdr:cNvCxnSpPr/>
      </xdr:nvCxnSpPr>
      <xdr:spPr bwMode="auto">
        <a:xfrm>
          <a:off x="5562600" y="2122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65430</xdr:rowOff>
    </xdr:from>
    <xdr:to>
      <xdr:col>4</xdr:col>
      <xdr:colOff>1117600</xdr:colOff>
      <xdr:row>18</xdr:row>
      <xdr:rowOff>69602</xdr:rowOff>
    </xdr:to>
    <xdr:cxnSp macro="">
      <xdr:nvCxnSpPr>
        <xdr:cNvPr id="54" name="直線コネクタ 53"/>
        <xdr:cNvCxnSpPr/>
      </xdr:nvCxnSpPr>
      <xdr:spPr bwMode="auto">
        <a:xfrm flipV="1">
          <a:off x="5003800" y="3199155"/>
          <a:ext cx="6477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103541</xdr:rowOff>
    </xdr:from>
    <xdr:ext cx="762000" cy="259045"/>
    <xdr:sp macro="" textlink="">
      <xdr:nvSpPr>
        <xdr:cNvPr id="55" name="人口1人当たり決算額の推移平均値テキスト130"/>
        <xdr:cNvSpPr txBox="1"/>
      </xdr:nvSpPr>
      <xdr:spPr>
        <a:xfrm>
          <a:off x="5740400" y="3237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131464</xdr:rowOff>
    </xdr:from>
    <xdr:to>
      <xdr:col>5</xdr:col>
      <xdr:colOff>34925</xdr:colOff>
      <xdr:row>19</xdr:row>
      <xdr:rowOff>61614</xdr:rowOff>
    </xdr:to>
    <xdr:sp macro="" textlink="">
      <xdr:nvSpPr>
        <xdr:cNvPr id="56" name="フローチャート : 判断 55"/>
        <xdr:cNvSpPr/>
      </xdr:nvSpPr>
      <xdr:spPr bwMode="auto">
        <a:xfrm>
          <a:off x="56007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58296</xdr:rowOff>
    </xdr:from>
    <xdr:to>
      <xdr:col>4</xdr:col>
      <xdr:colOff>469900</xdr:colOff>
      <xdr:row>18</xdr:row>
      <xdr:rowOff>69602</xdr:rowOff>
    </xdr:to>
    <xdr:cxnSp macro="">
      <xdr:nvCxnSpPr>
        <xdr:cNvPr id="57" name="直線コネクタ 56"/>
        <xdr:cNvCxnSpPr/>
      </xdr:nvCxnSpPr>
      <xdr:spPr bwMode="auto">
        <a:xfrm>
          <a:off x="4305300" y="3192021"/>
          <a:ext cx="698500" cy="1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127340</xdr:rowOff>
    </xdr:from>
    <xdr:to>
      <xdr:col>4</xdr:col>
      <xdr:colOff>520700</xdr:colOff>
      <xdr:row>19</xdr:row>
      <xdr:rowOff>57490</xdr:rowOff>
    </xdr:to>
    <xdr:sp macro="" textlink="">
      <xdr:nvSpPr>
        <xdr:cNvPr id="58" name="フローチャート : 判断 57"/>
        <xdr:cNvSpPr/>
      </xdr:nvSpPr>
      <xdr:spPr bwMode="auto">
        <a:xfrm>
          <a:off x="49530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42267</xdr:rowOff>
    </xdr:from>
    <xdr:ext cx="736600" cy="259045"/>
    <xdr:sp macro="" textlink="">
      <xdr:nvSpPr>
        <xdr:cNvPr id="59" name="テキスト ボックス 58"/>
        <xdr:cNvSpPr txBox="1"/>
      </xdr:nvSpPr>
      <xdr:spPr>
        <a:xfrm>
          <a:off x="4622800" y="3347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145355</xdr:rowOff>
    </xdr:from>
    <xdr:to>
      <xdr:col>3</xdr:col>
      <xdr:colOff>904875</xdr:colOff>
      <xdr:row>18</xdr:row>
      <xdr:rowOff>58296</xdr:rowOff>
    </xdr:to>
    <xdr:cxnSp macro="">
      <xdr:nvCxnSpPr>
        <xdr:cNvPr id="60" name="直線コネクタ 59"/>
        <xdr:cNvCxnSpPr/>
      </xdr:nvCxnSpPr>
      <xdr:spPr bwMode="auto">
        <a:xfrm>
          <a:off x="3606800" y="3107630"/>
          <a:ext cx="698500" cy="8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111462</xdr:rowOff>
    </xdr:from>
    <xdr:to>
      <xdr:col>3</xdr:col>
      <xdr:colOff>955675</xdr:colOff>
      <xdr:row>19</xdr:row>
      <xdr:rowOff>41611</xdr:rowOff>
    </xdr:to>
    <xdr:sp macro="" textlink="">
      <xdr:nvSpPr>
        <xdr:cNvPr id="61" name="フローチャート : 判断 60"/>
        <xdr:cNvSpPr/>
      </xdr:nvSpPr>
      <xdr:spPr bwMode="auto">
        <a:xfrm>
          <a:off x="42545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26388</xdr:rowOff>
    </xdr:from>
    <xdr:ext cx="762000" cy="259045"/>
    <xdr:sp macro="" textlink="">
      <xdr:nvSpPr>
        <xdr:cNvPr id="62" name="テキスト ボックス 61"/>
        <xdr:cNvSpPr txBox="1"/>
      </xdr:nvSpPr>
      <xdr:spPr>
        <a:xfrm>
          <a:off x="3924300" y="333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140125</xdr:rowOff>
    </xdr:from>
    <xdr:to>
      <xdr:col>3</xdr:col>
      <xdr:colOff>206375</xdr:colOff>
      <xdr:row>17</xdr:row>
      <xdr:rowOff>145355</xdr:rowOff>
    </xdr:to>
    <xdr:cxnSp macro="">
      <xdr:nvCxnSpPr>
        <xdr:cNvPr id="63" name="直線コネクタ 62"/>
        <xdr:cNvCxnSpPr/>
      </xdr:nvCxnSpPr>
      <xdr:spPr bwMode="auto">
        <a:xfrm>
          <a:off x="2908300" y="3102400"/>
          <a:ext cx="698500" cy="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64608</xdr:rowOff>
    </xdr:from>
    <xdr:to>
      <xdr:col>3</xdr:col>
      <xdr:colOff>257175</xdr:colOff>
      <xdr:row>18</xdr:row>
      <xdr:rowOff>166208</xdr:rowOff>
    </xdr:to>
    <xdr:sp macro="" textlink="">
      <xdr:nvSpPr>
        <xdr:cNvPr id="64" name="フローチャート : 判断 63"/>
        <xdr:cNvSpPr/>
      </xdr:nvSpPr>
      <xdr:spPr bwMode="auto">
        <a:xfrm>
          <a:off x="35560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150985</xdr:rowOff>
    </xdr:from>
    <xdr:ext cx="762000" cy="259045"/>
    <xdr:sp macro="" textlink="">
      <xdr:nvSpPr>
        <xdr:cNvPr id="65" name="テキスト ボックス 64"/>
        <xdr:cNvSpPr txBox="1"/>
      </xdr:nvSpPr>
      <xdr:spPr>
        <a:xfrm>
          <a:off x="32258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62274</xdr:rowOff>
    </xdr:from>
    <xdr:to>
      <xdr:col>2</xdr:col>
      <xdr:colOff>692150</xdr:colOff>
      <xdr:row>18</xdr:row>
      <xdr:rowOff>163874</xdr:rowOff>
    </xdr:to>
    <xdr:sp macro="" textlink="">
      <xdr:nvSpPr>
        <xdr:cNvPr id="66" name="フローチャート : 判断 65"/>
        <xdr:cNvSpPr/>
      </xdr:nvSpPr>
      <xdr:spPr bwMode="auto">
        <a:xfrm>
          <a:off x="28575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148651</xdr:rowOff>
    </xdr:from>
    <xdr:ext cx="762000" cy="259045"/>
    <xdr:sp macro="" textlink="">
      <xdr:nvSpPr>
        <xdr:cNvPr id="67" name="テキスト ボックス 66"/>
        <xdr:cNvSpPr txBox="1"/>
      </xdr:nvSpPr>
      <xdr:spPr>
        <a:xfrm>
          <a:off x="25273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14630</xdr:rowOff>
    </xdr:from>
    <xdr:to>
      <xdr:col>5</xdr:col>
      <xdr:colOff>34925</xdr:colOff>
      <xdr:row>18</xdr:row>
      <xdr:rowOff>116230</xdr:rowOff>
    </xdr:to>
    <xdr:sp macro="" textlink="">
      <xdr:nvSpPr>
        <xdr:cNvPr id="73" name="円/楕円 72"/>
        <xdr:cNvSpPr/>
      </xdr:nvSpPr>
      <xdr:spPr bwMode="auto">
        <a:xfrm>
          <a:off x="5600700" y="314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31157</xdr:rowOff>
    </xdr:from>
    <xdr:ext cx="762000" cy="259045"/>
    <xdr:sp macro="" textlink="">
      <xdr:nvSpPr>
        <xdr:cNvPr id="74" name="人口1人当たり決算額の推移該当値テキスト130"/>
        <xdr:cNvSpPr txBox="1"/>
      </xdr:nvSpPr>
      <xdr:spPr>
        <a:xfrm>
          <a:off x="5740400" y="299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77,464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18802</xdr:rowOff>
    </xdr:from>
    <xdr:to>
      <xdr:col>4</xdr:col>
      <xdr:colOff>520700</xdr:colOff>
      <xdr:row>18</xdr:row>
      <xdr:rowOff>120402</xdr:rowOff>
    </xdr:to>
    <xdr:sp macro="" textlink="">
      <xdr:nvSpPr>
        <xdr:cNvPr id="75" name="円/楕円 74"/>
        <xdr:cNvSpPr/>
      </xdr:nvSpPr>
      <xdr:spPr bwMode="auto">
        <a:xfrm>
          <a:off x="4953000" y="315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130579</xdr:rowOff>
    </xdr:from>
    <xdr:ext cx="736600" cy="259045"/>
    <xdr:sp macro="" textlink="">
      <xdr:nvSpPr>
        <xdr:cNvPr id="76" name="テキスト ボックス 75"/>
        <xdr:cNvSpPr txBox="1"/>
      </xdr:nvSpPr>
      <xdr:spPr>
        <a:xfrm>
          <a:off x="4622800" y="292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7496</xdr:rowOff>
    </xdr:from>
    <xdr:to>
      <xdr:col>3</xdr:col>
      <xdr:colOff>955675</xdr:colOff>
      <xdr:row>18</xdr:row>
      <xdr:rowOff>109096</xdr:rowOff>
    </xdr:to>
    <xdr:sp macro="" textlink="">
      <xdr:nvSpPr>
        <xdr:cNvPr id="77" name="円/楕円 76"/>
        <xdr:cNvSpPr/>
      </xdr:nvSpPr>
      <xdr:spPr bwMode="auto">
        <a:xfrm>
          <a:off x="4254500" y="314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119273</xdr:rowOff>
    </xdr:from>
    <xdr:ext cx="762000" cy="259045"/>
    <xdr:sp macro="" textlink="">
      <xdr:nvSpPr>
        <xdr:cNvPr id="78" name="テキスト ボックス 77"/>
        <xdr:cNvSpPr txBox="1"/>
      </xdr:nvSpPr>
      <xdr:spPr>
        <a:xfrm>
          <a:off x="3924300" y="291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94555</xdr:rowOff>
    </xdr:from>
    <xdr:to>
      <xdr:col>3</xdr:col>
      <xdr:colOff>257175</xdr:colOff>
      <xdr:row>18</xdr:row>
      <xdr:rowOff>24705</xdr:rowOff>
    </xdr:to>
    <xdr:sp macro="" textlink="">
      <xdr:nvSpPr>
        <xdr:cNvPr id="79" name="円/楕円 78"/>
        <xdr:cNvSpPr/>
      </xdr:nvSpPr>
      <xdr:spPr bwMode="auto">
        <a:xfrm>
          <a:off x="3556000" y="305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34882</xdr:rowOff>
    </xdr:from>
    <xdr:ext cx="762000" cy="259045"/>
    <xdr:sp macro="" textlink="">
      <xdr:nvSpPr>
        <xdr:cNvPr id="80" name="テキスト ボックス 79"/>
        <xdr:cNvSpPr txBox="1"/>
      </xdr:nvSpPr>
      <xdr:spPr>
        <a:xfrm>
          <a:off x="3225800" y="28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89325</xdr:rowOff>
    </xdr:from>
    <xdr:to>
      <xdr:col>2</xdr:col>
      <xdr:colOff>692150</xdr:colOff>
      <xdr:row>18</xdr:row>
      <xdr:rowOff>19475</xdr:rowOff>
    </xdr:to>
    <xdr:sp macro="" textlink="">
      <xdr:nvSpPr>
        <xdr:cNvPr id="81" name="円/楕円 80"/>
        <xdr:cNvSpPr/>
      </xdr:nvSpPr>
      <xdr:spPr bwMode="auto">
        <a:xfrm>
          <a:off x="2857500" y="30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29652</xdr:rowOff>
    </xdr:from>
    <xdr:ext cx="762000" cy="259045"/>
    <xdr:sp macro="" textlink="">
      <xdr:nvSpPr>
        <xdr:cNvPr id="82" name="テキスト ボックス 81"/>
        <xdr:cNvSpPr txBox="1"/>
      </xdr:nvSpPr>
      <xdr:spPr>
        <a:xfrm>
          <a:off x="2527300" y="28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88321</xdr:rowOff>
    </xdr:from>
    <xdr:to>
      <xdr:col>4</xdr:col>
      <xdr:colOff>1117600</xdr:colOff>
      <xdr:row>37</xdr:row>
      <xdr:rowOff>201523</xdr:rowOff>
    </xdr:to>
    <xdr:cxnSp macro="">
      <xdr:nvCxnSpPr>
        <xdr:cNvPr id="109" name="直線コネクタ 108"/>
        <xdr:cNvCxnSpPr/>
      </xdr:nvCxnSpPr>
      <xdr:spPr bwMode="auto">
        <a:xfrm flipV="1">
          <a:off x="5651500" y="6012871"/>
          <a:ext cx="0" cy="13133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173600</xdr:rowOff>
    </xdr:from>
    <xdr:ext cx="762000" cy="259045"/>
    <xdr:sp macro="" textlink="">
      <xdr:nvSpPr>
        <xdr:cNvPr id="110" name="人口1人当たり決算額の推移最小値テキスト445"/>
        <xdr:cNvSpPr txBox="1"/>
      </xdr:nvSpPr>
      <xdr:spPr>
        <a:xfrm>
          <a:off x="5740400" y="729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4</xdr:col>
      <xdr:colOff>1028700</xdr:colOff>
      <xdr:row>37</xdr:row>
      <xdr:rowOff>201523</xdr:rowOff>
    </xdr:from>
    <xdr:to>
      <xdr:col>5</xdr:col>
      <xdr:colOff>73025</xdr:colOff>
      <xdr:row>37</xdr:row>
      <xdr:rowOff>201523</xdr:rowOff>
    </xdr:to>
    <xdr:cxnSp macro="">
      <xdr:nvCxnSpPr>
        <xdr:cNvPr id="111" name="直線コネクタ 110"/>
        <xdr:cNvCxnSpPr/>
      </xdr:nvCxnSpPr>
      <xdr:spPr bwMode="auto">
        <a:xfrm>
          <a:off x="5562600" y="73262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3248</xdr:rowOff>
    </xdr:from>
    <xdr:ext cx="762000" cy="259045"/>
    <xdr:sp macro="" textlink="">
      <xdr:nvSpPr>
        <xdr:cNvPr id="112" name="人口1人当たり決算額の推移最大値テキスト445"/>
        <xdr:cNvSpPr txBox="1"/>
      </xdr:nvSpPr>
      <xdr:spPr>
        <a:xfrm>
          <a:off x="5740400" y="575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32,096</a:t>
          </a:r>
          <a:endParaRPr kumimoji="1" lang="ja-JP" altLang="en-US" sz="1000" b="1">
            <a:latin typeface="ＭＳ Ｐゴシック"/>
          </a:endParaRPr>
        </a:p>
      </xdr:txBody>
    </xdr:sp>
    <xdr:clientData/>
  </xdr:oneCellAnchor>
  <xdr:twoCellAnchor>
    <xdr:from>
      <xdr:col>4</xdr:col>
      <xdr:colOff>1028700</xdr:colOff>
      <xdr:row>33</xdr:row>
      <xdr:rowOff>88321</xdr:rowOff>
    </xdr:from>
    <xdr:to>
      <xdr:col>5</xdr:col>
      <xdr:colOff>73025</xdr:colOff>
      <xdr:row>33</xdr:row>
      <xdr:rowOff>88321</xdr:rowOff>
    </xdr:to>
    <xdr:cxnSp macro="">
      <xdr:nvCxnSpPr>
        <xdr:cNvPr id="113" name="直線コネクタ 112"/>
        <xdr:cNvCxnSpPr/>
      </xdr:nvCxnSpPr>
      <xdr:spPr bwMode="auto">
        <a:xfrm>
          <a:off x="5562600" y="6012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97373</xdr:rowOff>
    </xdr:from>
    <xdr:to>
      <xdr:col>4</xdr:col>
      <xdr:colOff>1117600</xdr:colOff>
      <xdr:row>35</xdr:row>
      <xdr:rowOff>101123</xdr:rowOff>
    </xdr:to>
    <xdr:cxnSp macro="">
      <xdr:nvCxnSpPr>
        <xdr:cNvPr id="114" name="直線コネクタ 113"/>
        <xdr:cNvCxnSpPr/>
      </xdr:nvCxnSpPr>
      <xdr:spPr bwMode="auto">
        <a:xfrm>
          <a:off x="5003800" y="6707723"/>
          <a:ext cx="647700" cy="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191929</xdr:rowOff>
    </xdr:from>
    <xdr:ext cx="762000" cy="259045"/>
    <xdr:sp macro="" textlink="">
      <xdr:nvSpPr>
        <xdr:cNvPr id="115" name="人口1人当たり決算額の推移平均値テキスト445"/>
        <xdr:cNvSpPr txBox="1"/>
      </xdr:nvSpPr>
      <xdr:spPr>
        <a:xfrm>
          <a:off x="5740400" y="6802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219852</xdr:rowOff>
    </xdr:from>
    <xdr:to>
      <xdr:col>5</xdr:col>
      <xdr:colOff>34925</xdr:colOff>
      <xdr:row>35</xdr:row>
      <xdr:rowOff>321452</xdr:rowOff>
    </xdr:to>
    <xdr:sp macro="" textlink="">
      <xdr:nvSpPr>
        <xdr:cNvPr id="116" name="フローチャート : 判断 115"/>
        <xdr:cNvSpPr/>
      </xdr:nvSpPr>
      <xdr:spPr bwMode="auto">
        <a:xfrm>
          <a:off x="56007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80777</xdr:rowOff>
    </xdr:from>
    <xdr:to>
      <xdr:col>4</xdr:col>
      <xdr:colOff>469900</xdr:colOff>
      <xdr:row>35</xdr:row>
      <xdr:rowOff>97373</xdr:rowOff>
    </xdr:to>
    <xdr:cxnSp macro="">
      <xdr:nvCxnSpPr>
        <xdr:cNvPr id="117" name="直線コネクタ 116"/>
        <xdr:cNvCxnSpPr/>
      </xdr:nvCxnSpPr>
      <xdr:spPr bwMode="auto">
        <a:xfrm>
          <a:off x="4305300" y="6691127"/>
          <a:ext cx="698500" cy="1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189174</xdr:rowOff>
    </xdr:from>
    <xdr:to>
      <xdr:col>4</xdr:col>
      <xdr:colOff>520700</xdr:colOff>
      <xdr:row>35</xdr:row>
      <xdr:rowOff>290774</xdr:rowOff>
    </xdr:to>
    <xdr:sp macro="" textlink="">
      <xdr:nvSpPr>
        <xdr:cNvPr id="118" name="フローチャート : 判断 117"/>
        <xdr:cNvSpPr/>
      </xdr:nvSpPr>
      <xdr:spPr bwMode="auto">
        <a:xfrm>
          <a:off x="49530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275551</xdr:rowOff>
    </xdr:from>
    <xdr:ext cx="736600" cy="259045"/>
    <xdr:sp macro="" textlink="">
      <xdr:nvSpPr>
        <xdr:cNvPr id="119" name="テキスト ボックス 118"/>
        <xdr:cNvSpPr txBox="1"/>
      </xdr:nvSpPr>
      <xdr:spPr>
        <a:xfrm>
          <a:off x="4622800" y="688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4836</xdr:rowOff>
    </xdr:from>
    <xdr:to>
      <xdr:col>3</xdr:col>
      <xdr:colOff>904875</xdr:colOff>
      <xdr:row>35</xdr:row>
      <xdr:rowOff>80777</xdr:rowOff>
    </xdr:to>
    <xdr:cxnSp macro="">
      <xdr:nvCxnSpPr>
        <xdr:cNvPr id="120" name="直線コネクタ 119"/>
        <xdr:cNvCxnSpPr/>
      </xdr:nvCxnSpPr>
      <xdr:spPr bwMode="auto">
        <a:xfrm>
          <a:off x="3606800" y="6615186"/>
          <a:ext cx="698500" cy="7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154198</xdr:rowOff>
    </xdr:from>
    <xdr:to>
      <xdr:col>3</xdr:col>
      <xdr:colOff>955675</xdr:colOff>
      <xdr:row>35</xdr:row>
      <xdr:rowOff>255798</xdr:rowOff>
    </xdr:to>
    <xdr:sp macro="" textlink="">
      <xdr:nvSpPr>
        <xdr:cNvPr id="121" name="フローチャート : 判断 120"/>
        <xdr:cNvSpPr/>
      </xdr:nvSpPr>
      <xdr:spPr bwMode="auto">
        <a:xfrm>
          <a:off x="42545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240575</xdr:rowOff>
    </xdr:from>
    <xdr:ext cx="762000" cy="259045"/>
    <xdr:sp macro="" textlink="">
      <xdr:nvSpPr>
        <xdr:cNvPr id="122" name="テキスト ボックス 121"/>
        <xdr:cNvSpPr txBox="1"/>
      </xdr:nvSpPr>
      <xdr:spPr>
        <a:xfrm>
          <a:off x="3924300" y="6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193111</xdr:rowOff>
    </xdr:from>
    <xdr:to>
      <xdr:col>3</xdr:col>
      <xdr:colOff>206375</xdr:colOff>
      <xdr:row>35</xdr:row>
      <xdr:rowOff>4836</xdr:rowOff>
    </xdr:to>
    <xdr:cxnSp macro="">
      <xdr:nvCxnSpPr>
        <xdr:cNvPr id="123" name="直線コネクタ 122"/>
        <xdr:cNvCxnSpPr/>
      </xdr:nvCxnSpPr>
      <xdr:spPr bwMode="auto">
        <a:xfrm>
          <a:off x="2908300" y="6460561"/>
          <a:ext cx="698500" cy="154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119085</xdr:rowOff>
    </xdr:from>
    <xdr:to>
      <xdr:col>3</xdr:col>
      <xdr:colOff>257175</xdr:colOff>
      <xdr:row>35</xdr:row>
      <xdr:rowOff>220685</xdr:rowOff>
    </xdr:to>
    <xdr:sp macro="" textlink="">
      <xdr:nvSpPr>
        <xdr:cNvPr id="124" name="フローチャート : 判断 123"/>
        <xdr:cNvSpPr/>
      </xdr:nvSpPr>
      <xdr:spPr bwMode="auto">
        <a:xfrm>
          <a:off x="35560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205462</xdr:rowOff>
    </xdr:from>
    <xdr:ext cx="762000" cy="259045"/>
    <xdr:sp macro="" textlink="">
      <xdr:nvSpPr>
        <xdr:cNvPr id="125" name="テキスト ボックス 124"/>
        <xdr:cNvSpPr txBox="1"/>
      </xdr:nvSpPr>
      <xdr:spPr>
        <a:xfrm>
          <a:off x="3225800" y="681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77115</xdr:rowOff>
    </xdr:from>
    <xdr:to>
      <xdr:col>2</xdr:col>
      <xdr:colOff>692150</xdr:colOff>
      <xdr:row>35</xdr:row>
      <xdr:rowOff>178715</xdr:rowOff>
    </xdr:to>
    <xdr:sp macro="" textlink="">
      <xdr:nvSpPr>
        <xdr:cNvPr id="126" name="フローチャート : 判断 125"/>
        <xdr:cNvSpPr/>
      </xdr:nvSpPr>
      <xdr:spPr bwMode="auto">
        <a:xfrm>
          <a:off x="2857500" y="6687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163492</xdr:rowOff>
    </xdr:from>
    <xdr:ext cx="762000" cy="259045"/>
    <xdr:sp macro="" textlink="">
      <xdr:nvSpPr>
        <xdr:cNvPr id="127" name="テキスト ボックス 126"/>
        <xdr:cNvSpPr txBox="1"/>
      </xdr:nvSpPr>
      <xdr:spPr>
        <a:xfrm>
          <a:off x="2527300" y="6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50323</xdr:rowOff>
    </xdr:from>
    <xdr:to>
      <xdr:col>5</xdr:col>
      <xdr:colOff>34925</xdr:colOff>
      <xdr:row>35</xdr:row>
      <xdr:rowOff>151923</xdr:rowOff>
    </xdr:to>
    <xdr:sp macro="" textlink="">
      <xdr:nvSpPr>
        <xdr:cNvPr id="133" name="円/楕円 132"/>
        <xdr:cNvSpPr/>
      </xdr:nvSpPr>
      <xdr:spPr bwMode="auto">
        <a:xfrm>
          <a:off x="5600700" y="66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238300</xdr:rowOff>
    </xdr:from>
    <xdr:ext cx="762000" cy="259045"/>
    <xdr:sp macro="" textlink="">
      <xdr:nvSpPr>
        <xdr:cNvPr id="134" name="人口1人当たり決算額の推移該当値テキスト445"/>
        <xdr:cNvSpPr txBox="1"/>
      </xdr:nvSpPr>
      <xdr:spPr>
        <a:xfrm>
          <a:off x="5740400" y="650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46573</xdr:rowOff>
    </xdr:from>
    <xdr:to>
      <xdr:col>4</xdr:col>
      <xdr:colOff>520700</xdr:colOff>
      <xdr:row>35</xdr:row>
      <xdr:rowOff>148173</xdr:rowOff>
    </xdr:to>
    <xdr:sp macro="" textlink="">
      <xdr:nvSpPr>
        <xdr:cNvPr id="135" name="円/楕円 134"/>
        <xdr:cNvSpPr/>
      </xdr:nvSpPr>
      <xdr:spPr bwMode="auto">
        <a:xfrm>
          <a:off x="4953000" y="665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158351</xdr:rowOff>
    </xdr:from>
    <xdr:ext cx="736600" cy="259045"/>
    <xdr:sp macro="" textlink="">
      <xdr:nvSpPr>
        <xdr:cNvPr id="136" name="テキスト ボックス 135"/>
        <xdr:cNvSpPr txBox="1"/>
      </xdr:nvSpPr>
      <xdr:spPr>
        <a:xfrm>
          <a:off x="4622800" y="642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29977</xdr:rowOff>
    </xdr:from>
    <xdr:to>
      <xdr:col>3</xdr:col>
      <xdr:colOff>955675</xdr:colOff>
      <xdr:row>35</xdr:row>
      <xdr:rowOff>131577</xdr:rowOff>
    </xdr:to>
    <xdr:sp macro="" textlink="">
      <xdr:nvSpPr>
        <xdr:cNvPr id="137" name="円/楕円 136"/>
        <xdr:cNvSpPr/>
      </xdr:nvSpPr>
      <xdr:spPr bwMode="auto">
        <a:xfrm>
          <a:off x="4254500" y="664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141754</xdr:rowOff>
    </xdr:from>
    <xdr:ext cx="762000" cy="259045"/>
    <xdr:sp macro="" textlink="">
      <xdr:nvSpPr>
        <xdr:cNvPr id="138" name="テキスト ボックス 137"/>
        <xdr:cNvSpPr txBox="1"/>
      </xdr:nvSpPr>
      <xdr:spPr>
        <a:xfrm>
          <a:off x="3924300" y="640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296936</xdr:rowOff>
    </xdr:from>
    <xdr:to>
      <xdr:col>3</xdr:col>
      <xdr:colOff>257175</xdr:colOff>
      <xdr:row>35</xdr:row>
      <xdr:rowOff>55636</xdr:rowOff>
    </xdr:to>
    <xdr:sp macro="" textlink="">
      <xdr:nvSpPr>
        <xdr:cNvPr id="139" name="円/楕円 138"/>
        <xdr:cNvSpPr/>
      </xdr:nvSpPr>
      <xdr:spPr bwMode="auto">
        <a:xfrm>
          <a:off x="3556000" y="656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65813</xdr:rowOff>
    </xdr:from>
    <xdr:ext cx="762000" cy="259045"/>
    <xdr:sp macro="" textlink="">
      <xdr:nvSpPr>
        <xdr:cNvPr id="140" name="テキスト ボックス 139"/>
        <xdr:cNvSpPr txBox="1"/>
      </xdr:nvSpPr>
      <xdr:spPr>
        <a:xfrm>
          <a:off x="3225800" y="633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142311</xdr:rowOff>
    </xdr:from>
    <xdr:to>
      <xdr:col>2</xdr:col>
      <xdr:colOff>692150</xdr:colOff>
      <xdr:row>34</xdr:row>
      <xdr:rowOff>243911</xdr:rowOff>
    </xdr:to>
    <xdr:sp macro="" textlink="">
      <xdr:nvSpPr>
        <xdr:cNvPr id="141" name="円/楕円 140"/>
        <xdr:cNvSpPr/>
      </xdr:nvSpPr>
      <xdr:spPr bwMode="auto">
        <a:xfrm>
          <a:off x="2857500" y="640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254088</xdr:rowOff>
    </xdr:from>
    <xdr:ext cx="762000" cy="259045"/>
    <xdr:sp macro="" textlink="">
      <xdr:nvSpPr>
        <xdr:cNvPr id="142" name="テキスト ボックス 141"/>
        <xdr:cNvSpPr txBox="1"/>
      </xdr:nvSpPr>
      <xdr:spPr>
        <a:xfrm>
          <a:off x="2527300" y="617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mn-ea"/>
              <a:ea typeface="+mn-ea"/>
              <a:cs typeface="+mn-cs"/>
            </a:rPr>
            <a:t>　実質収支比率は前年度と比べ</a:t>
          </a:r>
          <a:r>
            <a:rPr lang="en-US" altLang="ja-JP" sz="1300" b="0" i="0" baseline="0">
              <a:solidFill>
                <a:sysClr val="windowText" lastClr="000000"/>
              </a:solidFill>
              <a:effectLst/>
              <a:latin typeface="+mn-ea"/>
              <a:ea typeface="+mn-ea"/>
              <a:cs typeface="+mn-cs"/>
            </a:rPr>
            <a:t>1.12</a:t>
          </a:r>
          <a:r>
            <a:rPr lang="ja-JP" altLang="ja-JP" sz="1300" b="0" i="0" baseline="0">
              <a:solidFill>
                <a:sysClr val="windowText" lastClr="000000"/>
              </a:solidFill>
              <a:effectLst/>
              <a:latin typeface="+mn-ea"/>
              <a:ea typeface="+mn-ea"/>
              <a:cs typeface="+mn-cs"/>
            </a:rPr>
            <a:t>ポイント上昇し、概ね適正の範囲内といえる水準を維持している。</a:t>
          </a:r>
          <a:endParaRPr lang="ja-JP" altLang="ja-JP" sz="1300">
            <a:solidFill>
              <a:sysClr val="windowText" lastClr="000000"/>
            </a:solidFill>
            <a:effectLst/>
            <a:latin typeface="+mn-ea"/>
            <a:ea typeface="+mn-ea"/>
          </a:endParaRPr>
        </a:p>
        <a:p>
          <a:pPr rtl="0"/>
          <a:r>
            <a:rPr lang="ja-JP" altLang="ja-JP" sz="1300" b="0" i="0" baseline="0">
              <a:solidFill>
                <a:sysClr val="windowText" lastClr="000000"/>
              </a:solidFill>
              <a:effectLst/>
              <a:latin typeface="+mn-ea"/>
              <a:ea typeface="+mn-ea"/>
              <a:cs typeface="+mn-cs"/>
            </a:rPr>
            <a:t>　また、財政調整基金の残高の標準財政規模比は、財政調整基金の残高が増加したことにより上昇している。今後とも、効率的、効果的な財政運営に努めていく。</a:t>
          </a:r>
          <a:endParaRPr lang="ja-JP" altLang="ja-JP" sz="13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mn-ea"/>
              <a:ea typeface="+mn-ea"/>
              <a:cs typeface="+mn-cs"/>
            </a:rPr>
            <a:t>　平成</a:t>
          </a:r>
          <a:r>
            <a:rPr lang="en-US" altLang="ja-JP" sz="1300" b="0" i="0" baseline="0">
              <a:solidFill>
                <a:sysClr val="windowText" lastClr="000000"/>
              </a:solidFill>
              <a:effectLst/>
              <a:latin typeface="+mn-ea"/>
              <a:ea typeface="+mn-ea"/>
              <a:cs typeface="+mn-cs"/>
            </a:rPr>
            <a:t>19</a:t>
          </a:r>
          <a:r>
            <a:rPr lang="ja-JP" altLang="ja-JP" sz="1300" b="0" i="0" baseline="0">
              <a:solidFill>
                <a:sysClr val="windowText" lastClr="000000"/>
              </a:solidFill>
              <a:effectLst/>
              <a:latin typeface="+mn-ea"/>
              <a:ea typeface="+mn-ea"/>
              <a:cs typeface="+mn-cs"/>
            </a:rPr>
            <a:t>年度決算から算定を開始して以来、連結実質赤字は生じていない。なお、黒字額の構成比については、一般会計の黒字額がその大宗を占めている。</a:t>
          </a:r>
          <a:endParaRPr lang="ja-JP" altLang="ja-JP" sz="13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元利償還金については、起債の償還が順調に進んだことにより、一貫して減少している。その影響で実質公債費比率の分子の額を押し下げている。</a:t>
          </a:r>
          <a:endParaRPr lang="ja-JP" altLang="ja-JP" sz="1300">
            <a:effectLst/>
          </a:endParaRPr>
        </a:p>
        <a:p>
          <a:r>
            <a:rPr kumimoji="1" lang="ja-JP" altLang="ja-JP" sz="1300">
              <a:solidFill>
                <a:schemeClr val="dk1"/>
              </a:solidFill>
              <a:effectLst/>
              <a:latin typeface="+mn-lt"/>
              <a:ea typeface="+mn-ea"/>
              <a:cs typeface="+mn-cs"/>
            </a:rPr>
            <a:t>　今後も公共施設の整備等による起債の活用が見込まれる。将来の財政負担も考慮しながら、引き続き公債費の適正管理に努めていく。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mn-ea"/>
              <a:ea typeface="+mn-ea"/>
              <a:cs typeface="+mn-cs"/>
            </a:rPr>
            <a:t>　平成</a:t>
          </a:r>
          <a:r>
            <a:rPr lang="en-US" altLang="ja-JP" sz="1300" b="0" i="0" baseline="0">
              <a:solidFill>
                <a:sysClr val="windowText" lastClr="000000"/>
              </a:solidFill>
              <a:effectLst/>
              <a:latin typeface="+mn-ea"/>
              <a:ea typeface="+mn-ea"/>
              <a:cs typeface="+mn-cs"/>
            </a:rPr>
            <a:t>19</a:t>
          </a:r>
          <a:r>
            <a:rPr lang="ja-JP" altLang="ja-JP" sz="1300" b="0" i="0" baseline="0">
              <a:solidFill>
                <a:sysClr val="windowText" lastClr="000000"/>
              </a:solidFill>
              <a:effectLst/>
              <a:latin typeface="+mn-ea"/>
              <a:ea typeface="+mn-ea"/>
              <a:cs typeface="+mn-cs"/>
            </a:rPr>
            <a:t>年度決算から算定を開始して以来、充当可能財源等が将来負担額を上回っており、実質的な将来負担額は生じていない。</a:t>
          </a:r>
          <a:endParaRPr lang="ja-JP" altLang="ja-JP" sz="1300">
            <a:solidFill>
              <a:sysClr val="windowText" lastClr="000000"/>
            </a:solidFill>
            <a:effectLst/>
            <a:latin typeface="+mn-ea"/>
            <a:ea typeface="+mn-ea"/>
          </a:endParaRPr>
        </a:p>
        <a:p>
          <a:pPr rtl="0"/>
          <a:r>
            <a:rPr lang="ja-JP" altLang="ja-JP" sz="1300" b="0" i="0" baseline="0">
              <a:solidFill>
                <a:sysClr val="windowText" lastClr="000000"/>
              </a:solidFill>
              <a:effectLst/>
              <a:latin typeface="+mn-ea"/>
              <a:ea typeface="+mn-ea"/>
              <a:cs typeface="+mn-cs"/>
            </a:rPr>
            <a:t>　なお、</a:t>
          </a:r>
          <a:r>
            <a:rPr lang="ja-JP" altLang="en-US" sz="1300" b="0" i="0" baseline="0">
              <a:solidFill>
                <a:sysClr val="windowText" lastClr="000000"/>
              </a:solidFill>
              <a:effectLst/>
              <a:latin typeface="+mn-ea"/>
              <a:ea typeface="+mn-ea"/>
              <a:cs typeface="+mn-cs"/>
            </a:rPr>
            <a:t>退職手当負担見込額の減少があったものの、充当可能特定歳入や基準財政需要額算入見込額の減少があったため</a:t>
          </a:r>
          <a:r>
            <a:rPr lang="ja-JP" altLang="ja-JP" sz="1300" b="0" i="0" baseline="0">
              <a:solidFill>
                <a:sysClr val="windowText" lastClr="000000"/>
              </a:solidFill>
              <a:effectLst/>
              <a:latin typeface="+mn-ea"/>
              <a:ea typeface="+mn-ea"/>
              <a:cs typeface="+mn-cs"/>
            </a:rPr>
            <a:t>、将来負担額と充当可能財源等との差額は減少している。</a:t>
          </a:r>
          <a:endParaRPr lang="ja-JP" altLang="ja-JP" sz="130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90632356</v>
      </c>
      <c r="BO4" s="379"/>
      <c r="BP4" s="379"/>
      <c r="BQ4" s="379"/>
      <c r="BR4" s="379"/>
      <c r="BS4" s="379"/>
      <c r="BT4" s="379"/>
      <c r="BU4" s="380"/>
      <c r="BV4" s="378">
        <v>85470409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5.6</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87393152</v>
      </c>
      <c r="BO5" s="384"/>
      <c r="BP5" s="384"/>
      <c r="BQ5" s="384"/>
      <c r="BR5" s="384"/>
      <c r="BS5" s="384"/>
      <c r="BT5" s="384"/>
      <c r="BU5" s="385"/>
      <c r="BV5" s="383">
        <v>82996234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3239204</v>
      </c>
      <c r="BO6" s="384"/>
      <c r="BP6" s="384"/>
      <c r="BQ6" s="384"/>
      <c r="BR6" s="384"/>
      <c r="BS6" s="384"/>
      <c r="BT6" s="384"/>
      <c r="BU6" s="385"/>
      <c r="BV6" s="383">
        <v>2474175</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85.5</v>
      </c>
      <c r="CU6" s="530"/>
      <c r="CV6" s="530"/>
      <c r="CW6" s="530"/>
      <c r="CX6" s="530"/>
      <c r="CY6" s="530"/>
      <c r="CZ6" s="530"/>
      <c r="DA6" s="531"/>
      <c r="DB6" s="529">
        <v>85.5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209247</v>
      </c>
      <c r="BO7" s="384"/>
      <c r="BP7" s="384"/>
      <c r="BQ7" s="384"/>
      <c r="BR7" s="384"/>
      <c r="BS7" s="384"/>
      <c r="BT7" s="384"/>
      <c r="BU7" s="385"/>
      <c r="BV7" s="383">
        <v>107809</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54262044</v>
      </c>
      <c r="CU7" s="384"/>
      <c r="CV7" s="384"/>
      <c r="CW7" s="384"/>
      <c r="CX7" s="384"/>
      <c r="CY7" s="384"/>
      <c r="CZ7" s="384"/>
      <c r="DA7" s="385"/>
      <c r="DB7" s="383">
        <v>53018935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3029957</v>
      </c>
      <c r="BO8" s="384"/>
      <c r="BP8" s="384"/>
      <c r="BQ8" s="384"/>
      <c r="BR8" s="384"/>
      <c r="BS8" s="384"/>
      <c r="BT8" s="384"/>
      <c r="BU8" s="385"/>
      <c r="BV8" s="383">
        <v>2366366</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0.31</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203296</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663591</v>
      </c>
      <c r="BO9" s="384"/>
      <c r="BP9" s="384"/>
      <c r="BQ9" s="384"/>
      <c r="BR9" s="384"/>
      <c r="BS9" s="384"/>
      <c r="BT9" s="384"/>
      <c r="BU9" s="385"/>
      <c r="BV9" s="383">
        <v>336918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3.9</v>
      </c>
      <c r="CU9" s="354"/>
      <c r="CV9" s="354"/>
      <c r="CW9" s="354"/>
      <c r="CX9" s="354"/>
      <c r="CY9" s="354"/>
      <c r="CZ9" s="354"/>
      <c r="DA9" s="355"/>
      <c r="DB9" s="353">
        <v>4.3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191207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1181928</v>
      </c>
      <c r="BO10" s="384"/>
      <c r="BP10" s="384"/>
      <c r="BQ10" s="384"/>
      <c r="BR10" s="384"/>
      <c r="BS10" s="384"/>
      <c r="BT10" s="384"/>
      <c r="BU10" s="385"/>
      <c r="BV10" s="383">
        <v>796284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209087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192899</v>
      </c>
      <c r="S13" s="485"/>
      <c r="T13" s="485"/>
      <c r="U13" s="485"/>
      <c r="V13" s="486"/>
      <c r="W13" s="472" t="s">
        <v>124</v>
      </c>
      <c r="X13" s="396"/>
      <c r="Y13" s="396"/>
      <c r="Z13" s="396"/>
      <c r="AA13" s="396"/>
      <c r="AB13" s="397"/>
      <c r="AC13" s="359">
        <v>60</v>
      </c>
      <c r="AD13" s="360"/>
      <c r="AE13" s="360"/>
      <c r="AF13" s="360"/>
      <c r="AG13" s="361"/>
      <c r="AH13" s="359">
        <v>42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1845519</v>
      </c>
      <c r="BO13" s="384"/>
      <c r="BP13" s="384"/>
      <c r="BQ13" s="384"/>
      <c r="BR13" s="384"/>
      <c r="BS13" s="384"/>
      <c r="BT13" s="384"/>
      <c r="BU13" s="385"/>
      <c r="BV13" s="383">
        <v>1133202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-0.1</v>
      </c>
      <c r="CU13" s="354"/>
      <c r="CV13" s="354"/>
      <c r="CW13" s="354"/>
      <c r="CX13" s="354"/>
      <c r="CY13" s="354"/>
      <c r="CZ13" s="354"/>
      <c r="DA13" s="355"/>
      <c r="DB13" s="353">
        <v>0.1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207635</v>
      </c>
      <c r="S14" s="485"/>
      <c r="T14" s="485"/>
      <c r="U14" s="485"/>
      <c r="V14" s="486"/>
      <c r="W14" s="487"/>
      <c r="X14" s="399"/>
      <c r="Y14" s="399"/>
      <c r="Z14" s="399"/>
      <c r="AA14" s="399"/>
      <c r="AB14" s="400"/>
      <c r="AC14" s="477">
        <v>0.1</v>
      </c>
      <c r="AD14" s="478"/>
      <c r="AE14" s="478"/>
      <c r="AF14" s="478"/>
      <c r="AG14" s="479"/>
      <c r="AH14" s="477">
        <v>0</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192076</v>
      </c>
      <c r="S15" s="485"/>
      <c r="T15" s="485"/>
      <c r="U15" s="485"/>
      <c r="V15" s="486"/>
      <c r="W15" s="472" t="s">
        <v>131</v>
      </c>
      <c r="X15" s="396"/>
      <c r="Y15" s="396"/>
      <c r="Z15" s="396"/>
      <c r="AA15" s="396"/>
      <c r="AB15" s="397"/>
      <c r="AC15" s="359">
        <v>16757</v>
      </c>
      <c r="AD15" s="360"/>
      <c r="AE15" s="360"/>
      <c r="AF15" s="360"/>
      <c r="AG15" s="361"/>
      <c r="AH15" s="359">
        <v>20673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16655422</v>
      </c>
      <c r="BO15" s="379"/>
      <c r="BP15" s="379"/>
      <c r="BQ15" s="379"/>
      <c r="BR15" s="379"/>
      <c r="BS15" s="379"/>
      <c r="BT15" s="379"/>
      <c r="BU15" s="380"/>
      <c r="BV15" s="378">
        <v>15655580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20.399999999999999</v>
      </c>
      <c r="AD16" s="478"/>
      <c r="AE16" s="478"/>
      <c r="AF16" s="478"/>
      <c r="AG16" s="479"/>
      <c r="AH16" s="477">
        <v>22.6</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51806629</v>
      </c>
      <c r="BO16" s="384"/>
      <c r="BP16" s="384"/>
      <c r="BQ16" s="384"/>
      <c r="BR16" s="384"/>
      <c r="BS16" s="384"/>
      <c r="BT16" s="384"/>
      <c r="BU16" s="385"/>
      <c r="BV16" s="383">
        <v>50637008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65174</v>
      </c>
      <c r="AD17" s="360"/>
      <c r="AE17" s="360"/>
      <c r="AF17" s="360"/>
      <c r="AG17" s="361"/>
      <c r="AH17" s="359">
        <v>66506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54262044</v>
      </c>
      <c r="BO17" s="384"/>
      <c r="BP17" s="384"/>
      <c r="BQ17" s="384"/>
      <c r="BR17" s="384"/>
      <c r="BS17" s="384"/>
      <c r="BT17" s="384"/>
      <c r="BU17" s="385"/>
      <c r="BV17" s="383">
        <v>53018935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10.16</v>
      </c>
      <c r="M18" s="448"/>
      <c r="N18" s="448"/>
      <c r="O18" s="448"/>
      <c r="P18" s="448"/>
      <c r="Q18" s="448"/>
      <c r="R18" s="449"/>
      <c r="S18" s="449"/>
      <c r="T18" s="449"/>
      <c r="U18" s="449"/>
      <c r="V18" s="450"/>
      <c r="W18" s="464"/>
      <c r="X18" s="465"/>
      <c r="Y18" s="465"/>
      <c r="Z18" s="465"/>
      <c r="AA18" s="465"/>
      <c r="AB18" s="473"/>
      <c r="AC18" s="347">
        <v>79.5</v>
      </c>
      <c r="AD18" s="348"/>
      <c r="AE18" s="348"/>
      <c r="AF18" s="348"/>
      <c r="AG18" s="451"/>
      <c r="AH18" s="347">
        <v>72.8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47716335</v>
      </c>
      <c r="BO18" s="384"/>
      <c r="BP18" s="384"/>
      <c r="BQ18" s="384"/>
      <c r="BR18" s="384"/>
      <c r="BS18" s="384"/>
      <c r="BT18" s="384"/>
      <c r="BU18" s="385"/>
      <c r="BV18" s="383">
        <v>46677165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20009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61012222</v>
      </c>
      <c r="BO19" s="384"/>
      <c r="BP19" s="384"/>
      <c r="BQ19" s="384"/>
      <c r="BR19" s="384"/>
      <c r="BS19" s="384"/>
      <c r="BT19" s="384"/>
      <c r="BU19" s="385"/>
      <c r="BV19" s="383">
        <v>58138625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96161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20305905</v>
      </c>
      <c r="BO23" s="384"/>
      <c r="BP23" s="384"/>
      <c r="BQ23" s="384"/>
      <c r="BR23" s="384"/>
      <c r="BS23" s="384"/>
      <c r="BT23" s="384"/>
      <c r="BU23" s="385"/>
      <c r="BV23" s="383">
        <v>19344794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11410</v>
      </c>
      <c r="R24" s="360"/>
      <c r="S24" s="360"/>
      <c r="T24" s="360"/>
      <c r="U24" s="360"/>
      <c r="V24" s="361"/>
      <c r="W24" s="425"/>
      <c r="X24" s="416"/>
      <c r="Y24" s="417"/>
      <c r="Z24" s="356" t="s">
        <v>155</v>
      </c>
      <c r="AA24" s="357"/>
      <c r="AB24" s="357"/>
      <c r="AC24" s="357"/>
      <c r="AD24" s="357"/>
      <c r="AE24" s="357"/>
      <c r="AF24" s="357"/>
      <c r="AG24" s="358"/>
      <c r="AH24" s="359">
        <v>1458</v>
      </c>
      <c r="AI24" s="360"/>
      <c r="AJ24" s="360"/>
      <c r="AK24" s="360"/>
      <c r="AL24" s="361"/>
      <c r="AM24" s="359">
        <v>4388580</v>
      </c>
      <c r="AN24" s="360"/>
      <c r="AO24" s="360"/>
      <c r="AP24" s="360"/>
      <c r="AQ24" s="360"/>
      <c r="AR24" s="361"/>
      <c r="AS24" s="359">
        <v>3010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15016049</v>
      </c>
      <c r="BO24" s="384"/>
      <c r="BP24" s="384"/>
      <c r="BQ24" s="384"/>
      <c r="BR24" s="384"/>
      <c r="BS24" s="384"/>
      <c r="BT24" s="384"/>
      <c r="BU24" s="385"/>
      <c r="BV24" s="383">
        <v>15665811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2</v>
      </c>
      <c r="M25" s="360"/>
      <c r="N25" s="360"/>
      <c r="O25" s="360"/>
      <c r="P25" s="361"/>
      <c r="Q25" s="359">
        <v>9150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21365577</v>
      </c>
      <c r="BO25" s="379"/>
      <c r="BP25" s="379"/>
      <c r="BQ25" s="379"/>
      <c r="BR25" s="379"/>
      <c r="BS25" s="379"/>
      <c r="BT25" s="379"/>
      <c r="BU25" s="380"/>
      <c r="BV25" s="378">
        <v>12383585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7830</v>
      </c>
      <c r="R26" s="360"/>
      <c r="S26" s="360"/>
      <c r="T26" s="360"/>
      <c r="U26" s="360"/>
      <c r="V26" s="361"/>
      <c r="W26" s="425"/>
      <c r="X26" s="416"/>
      <c r="Y26" s="417"/>
      <c r="Z26" s="356" t="s">
        <v>161</v>
      </c>
      <c r="AA26" s="438"/>
      <c r="AB26" s="438"/>
      <c r="AC26" s="438"/>
      <c r="AD26" s="438"/>
      <c r="AE26" s="438"/>
      <c r="AF26" s="438"/>
      <c r="AG26" s="439"/>
      <c r="AH26" s="359">
        <v>137</v>
      </c>
      <c r="AI26" s="360"/>
      <c r="AJ26" s="360"/>
      <c r="AK26" s="360"/>
      <c r="AL26" s="361"/>
      <c r="AM26" s="359">
        <v>415658</v>
      </c>
      <c r="AN26" s="360"/>
      <c r="AO26" s="360"/>
      <c r="AP26" s="360"/>
      <c r="AQ26" s="360"/>
      <c r="AR26" s="361"/>
      <c r="AS26" s="359">
        <v>3034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30000</v>
      </c>
      <c r="BO26" s="384"/>
      <c r="BP26" s="384"/>
      <c r="BQ26" s="384"/>
      <c r="BR26" s="384"/>
      <c r="BS26" s="384"/>
      <c r="BT26" s="384"/>
      <c r="BU26" s="385"/>
      <c r="BV26" s="383">
        <v>15000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9150</v>
      </c>
      <c r="R27" s="360"/>
      <c r="S27" s="360"/>
      <c r="T27" s="360"/>
      <c r="U27" s="360"/>
      <c r="V27" s="361"/>
      <c r="W27" s="425"/>
      <c r="X27" s="416"/>
      <c r="Y27" s="417"/>
      <c r="Z27" s="356" t="s">
        <v>164</v>
      </c>
      <c r="AA27" s="357"/>
      <c r="AB27" s="357"/>
      <c r="AC27" s="357"/>
      <c r="AD27" s="357"/>
      <c r="AE27" s="357"/>
      <c r="AF27" s="357"/>
      <c r="AG27" s="358"/>
      <c r="AH27" s="359">
        <v>37</v>
      </c>
      <c r="AI27" s="360"/>
      <c r="AJ27" s="360"/>
      <c r="AK27" s="360"/>
      <c r="AL27" s="361"/>
      <c r="AM27" s="359">
        <v>117800</v>
      </c>
      <c r="AN27" s="360"/>
      <c r="AO27" s="360"/>
      <c r="AP27" s="360"/>
      <c r="AQ27" s="360"/>
      <c r="AR27" s="361"/>
      <c r="AS27" s="359">
        <v>3184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7830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14322333</v>
      </c>
      <c r="BO28" s="379"/>
      <c r="BP28" s="379"/>
      <c r="BQ28" s="379"/>
      <c r="BR28" s="379"/>
      <c r="BS28" s="379"/>
      <c r="BT28" s="379"/>
      <c r="BU28" s="380"/>
      <c r="BV28" s="378">
        <v>13140405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30</v>
      </c>
      <c r="M29" s="360"/>
      <c r="N29" s="360"/>
      <c r="O29" s="360"/>
      <c r="P29" s="361"/>
      <c r="Q29" s="359">
        <v>6010</v>
      </c>
      <c r="R29" s="360"/>
      <c r="S29" s="360"/>
      <c r="T29" s="360"/>
      <c r="U29" s="360"/>
      <c r="V29" s="361"/>
      <c r="W29" s="426"/>
      <c r="X29" s="427"/>
      <c r="Y29" s="428"/>
      <c r="Z29" s="356" t="s">
        <v>171</v>
      </c>
      <c r="AA29" s="357"/>
      <c r="AB29" s="357"/>
      <c r="AC29" s="357"/>
      <c r="AD29" s="357"/>
      <c r="AE29" s="357"/>
      <c r="AF29" s="357"/>
      <c r="AG29" s="358"/>
      <c r="AH29" s="359">
        <v>1495</v>
      </c>
      <c r="AI29" s="360"/>
      <c r="AJ29" s="360"/>
      <c r="AK29" s="360"/>
      <c r="AL29" s="361"/>
      <c r="AM29" s="359">
        <v>4506380</v>
      </c>
      <c r="AN29" s="360"/>
      <c r="AO29" s="360"/>
      <c r="AP29" s="360"/>
      <c r="AQ29" s="360"/>
      <c r="AR29" s="361"/>
      <c r="AS29" s="359">
        <v>3014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2050293</v>
      </c>
      <c r="BO29" s="384"/>
      <c r="BP29" s="384"/>
      <c r="BQ29" s="384"/>
      <c r="BR29" s="384"/>
      <c r="BS29" s="384"/>
      <c r="BT29" s="384"/>
      <c r="BU29" s="385"/>
      <c r="BV29" s="383">
        <v>2244778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8657380</v>
      </c>
      <c r="BO30" s="387"/>
      <c r="BP30" s="387"/>
      <c r="BQ30" s="387"/>
      <c r="BR30" s="387"/>
      <c r="BS30" s="387"/>
      <c r="BT30" s="387"/>
      <c r="BU30" s="388"/>
      <c r="BV30" s="386">
        <v>9268149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東京二十三区清掃一部事務組合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荒川区自治総合研究所</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特別区人事・厚生事務組合</v>
      </c>
      <c r="BZ35" s="342"/>
      <c r="CA35" s="342"/>
      <c r="CB35" s="342"/>
      <c r="CC35" s="342"/>
      <c r="CD35" s="342"/>
      <c r="CE35" s="342"/>
      <c r="CF35" s="342"/>
      <c r="CG35" s="342"/>
      <c r="CH35" s="342"/>
      <c r="CI35" s="342"/>
      <c r="CJ35" s="342"/>
      <c r="CK35" s="342"/>
      <c r="CL35" s="342"/>
      <c r="CM35" s="342"/>
      <c r="CN35" s="165"/>
      <c r="CO35" s="343">
        <f t="shared" ref="CO35:CO43" si="3">IF(CQ35="","",CO34+1)</f>
        <v>11</v>
      </c>
      <c r="CP35" s="343"/>
      <c r="CQ35" s="342" t="str">
        <f>IF('各会計、関係団体の財政状況及び健全化判断比率'!BS8="","",'各会計、関係団体の財政状況及び健全化判断比率'!BS8)</f>
        <v>荒川区土地開発公社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特別区競馬組合</v>
      </c>
      <c r="BZ36" s="342"/>
      <c r="CA36" s="342"/>
      <c r="CB36" s="342"/>
      <c r="CC36" s="342"/>
      <c r="CD36" s="342"/>
      <c r="CE36" s="342"/>
      <c r="CF36" s="342"/>
      <c r="CG36" s="342"/>
      <c r="CH36" s="342"/>
      <c r="CI36" s="342"/>
      <c r="CJ36" s="342"/>
      <c r="CK36" s="342"/>
      <c r="CL36" s="342"/>
      <c r="CM36" s="342"/>
      <c r="CN36" s="165"/>
      <c r="CO36" s="343">
        <f t="shared" si="3"/>
        <v>12</v>
      </c>
      <c r="CP36" s="343"/>
      <c r="CQ36" s="342" t="str">
        <f>IF('各会計、関係団体の財政状況及び健全化判断比率'!BS9="","",'各会計、関係団体の財政状況及び健全化判断比率'!BS9)</f>
        <v>日暮里駅整備</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東京都後期高齢者医療広域連合（一般会計）</v>
      </c>
      <c r="BZ37" s="342"/>
      <c r="CA37" s="342"/>
      <c r="CB37" s="342"/>
      <c r="CC37" s="342"/>
      <c r="CD37" s="342"/>
      <c r="CE37" s="342"/>
      <c r="CF37" s="342"/>
      <c r="CG37" s="342"/>
      <c r="CH37" s="342"/>
      <c r="CI37" s="342"/>
      <c r="CJ37" s="342"/>
      <c r="CK37" s="342"/>
      <c r="CL37" s="342"/>
      <c r="CM37" s="342"/>
      <c r="CN37" s="165"/>
      <c r="CO37" s="343">
        <f t="shared" si="3"/>
        <v>13</v>
      </c>
      <c r="CP37" s="343"/>
      <c r="CQ37" s="342" t="str">
        <f>IF('各会計、関係団体の財政状況及び健全化判断比率'!BS10="","",'各会計、関係団体の財政状況及び健全化判断比率'!BS10)</f>
        <v>荒川区芸術文化振興財団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14</v>
      </c>
      <c r="CP38" s="343"/>
      <c r="CQ38" s="342" t="str">
        <f>IF('各会計、関係団体の財政状況及び健全化判断比率'!BS11="","",'各会計、関係団体の財政状況及び健全化判断比率'!BS11)</f>
        <v>東京城北勤労者福祉サービスセンター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15820130</v>
      </c>
      <c r="S5" s="639"/>
      <c r="T5" s="639"/>
      <c r="U5" s="639"/>
      <c r="V5" s="639"/>
      <c r="W5" s="639"/>
      <c r="X5" s="639"/>
      <c r="Y5" s="686"/>
      <c r="Z5" s="699">
        <v>17.5</v>
      </c>
      <c r="AA5" s="699"/>
      <c r="AB5" s="699"/>
      <c r="AC5" s="699"/>
      <c r="AD5" s="700">
        <v>15820130</v>
      </c>
      <c r="AE5" s="700"/>
      <c r="AF5" s="700"/>
      <c r="AG5" s="700"/>
      <c r="AH5" s="700"/>
      <c r="AI5" s="700"/>
      <c r="AJ5" s="700"/>
      <c r="AK5" s="700"/>
      <c r="AL5" s="687">
        <v>28.3</v>
      </c>
      <c r="AM5" s="656"/>
      <c r="AN5" s="656"/>
      <c r="AO5" s="688"/>
      <c r="AP5" s="675" t="s">
        <v>209</v>
      </c>
      <c r="AQ5" s="676"/>
      <c r="AR5" s="676"/>
      <c r="AS5" s="676"/>
      <c r="AT5" s="676"/>
      <c r="AU5" s="676"/>
      <c r="AV5" s="676"/>
      <c r="AW5" s="676"/>
      <c r="AX5" s="676"/>
      <c r="AY5" s="676"/>
      <c r="AZ5" s="676"/>
      <c r="BA5" s="676"/>
      <c r="BB5" s="676"/>
      <c r="BC5" s="676"/>
      <c r="BD5" s="676"/>
      <c r="BE5" s="676"/>
      <c r="BF5" s="677"/>
      <c r="BG5" s="588">
        <v>15820130</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260989</v>
      </c>
      <c r="S6" s="589"/>
      <c r="T6" s="589"/>
      <c r="U6" s="589"/>
      <c r="V6" s="589"/>
      <c r="W6" s="589"/>
      <c r="X6" s="589"/>
      <c r="Y6" s="590"/>
      <c r="Z6" s="641">
        <v>0.3</v>
      </c>
      <c r="AA6" s="641"/>
      <c r="AB6" s="641"/>
      <c r="AC6" s="641"/>
      <c r="AD6" s="642">
        <v>260989</v>
      </c>
      <c r="AE6" s="642"/>
      <c r="AF6" s="642"/>
      <c r="AG6" s="642"/>
      <c r="AH6" s="642"/>
      <c r="AI6" s="642"/>
      <c r="AJ6" s="642"/>
      <c r="AK6" s="642"/>
      <c r="AL6" s="611">
        <v>0.5</v>
      </c>
      <c r="AM6" s="643"/>
      <c r="AN6" s="643"/>
      <c r="AO6" s="644"/>
      <c r="AP6" s="585" t="s">
        <v>215</v>
      </c>
      <c r="AQ6" s="586"/>
      <c r="AR6" s="586"/>
      <c r="AS6" s="586"/>
      <c r="AT6" s="586"/>
      <c r="AU6" s="586"/>
      <c r="AV6" s="586"/>
      <c r="AW6" s="586"/>
      <c r="AX6" s="586"/>
      <c r="AY6" s="586"/>
      <c r="AZ6" s="586"/>
      <c r="BA6" s="586"/>
      <c r="BB6" s="586"/>
      <c r="BC6" s="586"/>
      <c r="BD6" s="586"/>
      <c r="BE6" s="586"/>
      <c r="BF6" s="587"/>
      <c r="BG6" s="588">
        <v>15820130</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623989</v>
      </c>
      <c r="CS6" s="589"/>
      <c r="CT6" s="589"/>
      <c r="CU6" s="589"/>
      <c r="CV6" s="589"/>
      <c r="CW6" s="589"/>
      <c r="CX6" s="589"/>
      <c r="CY6" s="590"/>
      <c r="CZ6" s="641">
        <v>0.7</v>
      </c>
      <c r="DA6" s="641"/>
      <c r="DB6" s="641"/>
      <c r="DC6" s="641"/>
      <c r="DD6" s="594" t="s">
        <v>210</v>
      </c>
      <c r="DE6" s="589"/>
      <c r="DF6" s="589"/>
      <c r="DG6" s="589"/>
      <c r="DH6" s="589"/>
      <c r="DI6" s="589"/>
      <c r="DJ6" s="589"/>
      <c r="DK6" s="589"/>
      <c r="DL6" s="589"/>
      <c r="DM6" s="589"/>
      <c r="DN6" s="589"/>
      <c r="DO6" s="589"/>
      <c r="DP6" s="590"/>
      <c r="DQ6" s="594">
        <v>623966</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242169</v>
      </c>
      <c r="S7" s="589"/>
      <c r="T7" s="589"/>
      <c r="U7" s="589"/>
      <c r="V7" s="589"/>
      <c r="W7" s="589"/>
      <c r="X7" s="589"/>
      <c r="Y7" s="590"/>
      <c r="Z7" s="641">
        <v>0.3</v>
      </c>
      <c r="AA7" s="641"/>
      <c r="AB7" s="641"/>
      <c r="AC7" s="641"/>
      <c r="AD7" s="642">
        <v>242169</v>
      </c>
      <c r="AE7" s="642"/>
      <c r="AF7" s="642"/>
      <c r="AG7" s="642"/>
      <c r="AH7" s="642"/>
      <c r="AI7" s="642"/>
      <c r="AJ7" s="642"/>
      <c r="AK7" s="642"/>
      <c r="AL7" s="611">
        <v>0.4</v>
      </c>
      <c r="AM7" s="643"/>
      <c r="AN7" s="643"/>
      <c r="AO7" s="644"/>
      <c r="AP7" s="585" t="s">
        <v>218</v>
      </c>
      <c r="AQ7" s="586"/>
      <c r="AR7" s="586"/>
      <c r="AS7" s="586"/>
      <c r="AT7" s="586"/>
      <c r="AU7" s="586"/>
      <c r="AV7" s="586"/>
      <c r="AW7" s="586"/>
      <c r="AX7" s="586"/>
      <c r="AY7" s="586"/>
      <c r="AZ7" s="586"/>
      <c r="BA7" s="586"/>
      <c r="BB7" s="586"/>
      <c r="BC7" s="586"/>
      <c r="BD7" s="586"/>
      <c r="BE7" s="586"/>
      <c r="BF7" s="587"/>
      <c r="BG7" s="588">
        <v>14237451</v>
      </c>
      <c r="BH7" s="589"/>
      <c r="BI7" s="589"/>
      <c r="BJ7" s="589"/>
      <c r="BK7" s="589"/>
      <c r="BL7" s="589"/>
      <c r="BM7" s="589"/>
      <c r="BN7" s="590"/>
      <c r="BO7" s="641">
        <v>90</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11007252</v>
      </c>
      <c r="CS7" s="589"/>
      <c r="CT7" s="589"/>
      <c r="CU7" s="589"/>
      <c r="CV7" s="589"/>
      <c r="CW7" s="589"/>
      <c r="CX7" s="589"/>
      <c r="CY7" s="590"/>
      <c r="CZ7" s="641">
        <v>12.6</v>
      </c>
      <c r="DA7" s="641"/>
      <c r="DB7" s="641"/>
      <c r="DC7" s="641"/>
      <c r="DD7" s="594">
        <v>1425103</v>
      </c>
      <c r="DE7" s="589"/>
      <c r="DF7" s="589"/>
      <c r="DG7" s="589"/>
      <c r="DH7" s="589"/>
      <c r="DI7" s="589"/>
      <c r="DJ7" s="589"/>
      <c r="DK7" s="589"/>
      <c r="DL7" s="589"/>
      <c r="DM7" s="589"/>
      <c r="DN7" s="589"/>
      <c r="DO7" s="589"/>
      <c r="DP7" s="590"/>
      <c r="DQ7" s="594">
        <v>9137127</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306496</v>
      </c>
      <c r="S8" s="589"/>
      <c r="T8" s="589"/>
      <c r="U8" s="589"/>
      <c r="V8" s="589"/>
      <c r="W8" s="589"/>
      <c r="X8" s="589"/>
      <c r="Y8" s="590"/>
      <c r="Z8" s="641">
        <v>0.3</v>
      </c>
      <c r="AA8" s="641"/>
      <c r="AB8" s="641"/>
      <c r="AC8" s="641"/>
      <c r="AD8" s="642">
        <v>306496</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367534</v>
      </c>
      <c r="BH8" s="589"/>
      <c r="BI8" s="589"/>
      <c r="BJ8" s="589"/>
      <c r="BK8" s="589"/>
      <c r="BL8" s="589"/>
      <c r="BM8" s="589"/>
      <c r="BN8" s="590"/>
      <c r="BO8" s="641">
        <v>2.2999999999999998</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47749040</v>
      </c>
      <c r="CS8" s="589"/>
      <c r="CT8" s="589"/>
      <c r="CU8" s="589"/>
      <c r="CV8" s="589"/>
      <c r="CW8" s="589"/>
      <c r="CX8" s="589"/>
      <c r="CY8" s="590"/>
      <c r="CZ8" s="641">
        <v>54.6</v>
      </c>
      <c r="DA8" s="641"/>
      <c r="DB8" s="641"/>
      <c r="DC8" s="641"/>
      <c r="DD8" s="594">
        <v>1952721</v>
      </c>
      <c r="DE8" s="589"/>
      <c r="DF8" s="589"/>
      <c r="DG8" s="589"/>
      <c r="DH8" s="589"/>
      <c r="DI8" s="589"/>
      <c r="DJ8" s="589"/>
      <c r="DK8" s="589"/>
      <c r="DL8" s="589"/>
      <c r="DM8" s="589"/>
      <c r="DN8" s="589"/>
      <c r="DO8" s="589"/>
      <c r="DP8" s="590"/>
      <c r="DQ8" s="594">
        <v>27227431</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258322</v>
      </c>
      <c r="S9" s="589"/>
      <c r="T9" s="589"/>
      <c r="U9" s="589"/>
      <c r="V9" s="589"/>
      <c r="W9" s="589"/>
      <c r="X9" s="589"/>
      <c r="Y9" s="590"/>
      <c r="Z9" s="641">
        <v>0.3</v>
      </c>
      <c r="AA9" s="641"/>
      <c r="AB9" s="641"/>
      <c r="AC9" s="641"/>
      <c r="AD9" s="642">
        <v>258322</v>
      </c>
      <c r="AE9" s="642"/>
      <c r="AF9" s="642"/>
      <c r="AG9" s="642"/>
      <c r="AH9" s="642"/>
      <c r="AI9" s="642"/>
      <c r="AJ9" s="642"/>
      <c r="AK9" s="642"/>
      <c r="AL9" s="611">
        <v>0.5</v>
      </c>
      <c r="AM9" s="643"/>
      <c r="AN9" s="643"/>
      <c r="AO9" s="644"/>
      <c r="AP9" s="585" t="s">
        <v>225</v>
      </c>
      <c r="AQ9" s="586"/>
      <c r="AR9" s="586"/>
      <c r="AS9" s="586"/>
      <c r="AT9" s="586"/>
      <c r="AU9" s="586"/>
      <c r="AV9" s="586"/>
      <c r="AW9" s="586"/>
      <c r="AX9" s="586"/>
      <c r="AY9" s="586"/>
      <c r="AZ9" s="586"/>
      <c r="BA9" s="586"/>
      <c r="BB9" s="586"/>
      <c r="BC9" s="586"/>
      <c r="BD9" s="586"/>
      <c r="BE9" s="586"/>
      <c r="BF9" s="587"/>
      <c r="BG9" s="588">
        <v>13869917</v>
      </c>
      <c r="BH9" s="589"/>
      <c r="BI9" s="589"/>
      <c r="BJ9" s="589"/>
      <c r="BK9" s="589"/>
      <c r="BL9" s="589"/>
      <c r="BM9" s="589"/>
      <c r="BN9" s="590"/>
      <c r="BO9" s="641">
        <v>87.7</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6321411</v>
      </c>
      <c r="CS9" s="589"/>
      <c r="CT9" s="589"/>
      <c r="CU9" s="589"/>
      <c r="CV9" s="589"/>
      <c r="CW9" s="589"/>
      <c r="CX9" s="589"/>
      <c r="CY9" s="590"/>
      <c r="CZ9" s="641">
        <v>7.2</v>
      </c>
      <c r="DA9" s="641"/>
      <c r="DB9" s="641"/>
      <c r="DC9" s="641"/>
      <c r="DD9" s="594">
        <v>89326</v>
      </c>
      <c r="DE9" s="589"/>
      <c r="DF9" s="589"/>
      <c r="DG9" s="589"/>
      <c r="DH9" s="589"/>
      <c r="DI9" s="589"/>
      <c r="DJ9" s="589"/>
      <c r="DK9" s="589"/>
      <c r="DL9" s="589"/>
      <c r="DM9" s="589"/>
      <c r="DN9" s="589"/>
      <c r="DO9" s="589"/>
      <c r="DP9" s="590"/>
      <c r="DQ9" s="594">
        <v>5216602</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2745038</v>
      </c>
      <c r="S10" s="589"/>
      <c r="T10" s="589"/>
      <c r="U10" s="589"/>
      <c r="V10" s="589"/>
      <c r="W10" s="589"/>
      <c r="X10" s="589"/>
      <c r="Y10" s="590"/>
      <c r="Z10" s="641">
        <v>3</v>
      </c>
      <c r="AA10" s="641"/>
      <c r="AB10" s="641"/>
      <c r="AC10" s="641"/>
      <c r="AD10" s="642">
        <v>2745038</v>
      </c>
      <c r="AE10" s="642"/>
      <c r="AF10" s="642"/>
      <c r="AG10" s="642"/>
      <c r="AH10" s="642"/>
      <c r="AI10" s="642"/>
      <c r="AJ10" s="642"/>
      <c r="AK10" s="642"/>
      <c r="AL10" s="611">
        <v>4.9000000000000004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t="s">
        <v>222</v>
      </c>
      <c r="BH10" s="589"/>
      <c r="BI10" s="589"/>
      <c r="BJ10" s="589"/>
      <c r="BK10" s="589"/>
      <c r="BL10" s="589"/>
      <c r="BM10" s="589"/>
      <c r="BN10" s="590"/>
      <c r="BO10" s="641" t="s">
        <v>222</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115590</v>
      </c>
      <c r="CS10" s="589"/>
      <c r="CT10" s="589"/>
      <c r="CU10" s="589"/>
      <c r="CV10" s="589"/>
      <c r="CW10" s="589"/>
      <c r="CX10" s="589"/>
      <c r="CY10" s="590"/>
      <c r="CZ10" s="641">
        <v>0.1</v>
      </c>
      <c r="DA10" s="641"/>
      <c r="DB10" s="641"/>
      <c r="DC10" s="641"/>
      <c r="DD10" s="594" t="s">
        <v>222</v>
      </c>
      <c r="DE10" s="589"/>
      <c r="DF10" s="589"/>
      <c r="DG10" s="589"/>
      <c r="DH10" s="589"/>
      <c r="DI10" s="589"/>
      <c r="DJ10" s="589"/>
      <c r="DK10" s="589"/>
      <c r="DL10" s="589"/>
      <c r="DM10" s="589"/>
      <c r="DN10" s="589"/>
      <c r="DO10" s="589"/>
      <c r="DP10" s="590"/>
      <c r="DQ10" s="594">
        <v>87647</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t="s">
        <v>222</v>
      </c>
      <c r="BH11" s="589"/>
      <c r="BI11" s="589"/>
      <c r="BJ11" s="589"/>
      <c r="BK11" s="589"/>
      <c r="BL11" s="589"/>
      <c r="BM11" s="589"/>
      <c r="BN11" s="590"/>
      <c r="BO11" s="641" t="s">
        <v>222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t="s">
        <v>222</v>
      </c>
      <c r="CS11" s="589"/>
      <c r="CT11" s="589"/>
      <c r="CU11" s="589"/>
      <c r="CV11" s="589"/>
      <c r="CW11" s="589"/>
      <c r="CX11" s="589"/>
      <c r="CY11" s="590"/>
      <c r="CZ11" s="641" t="s">
        <v>222</v>
      </c>
      <c r="DA11" s="641"/>
      <c r="DB11" s="641"/>
      <c r="DC11" s="641"/>
      <c r="DD11" s="594" t="s">
        <v>222</v>
      </c>
      <c r="DE11" s="589"/>
      <c r="DF11" s="589"/>
      <c r="DG11" s="589"/>
      <c r="DH11" s="589"/>
      <c r="DI11" s="589"/>
      <c r="DJ11" s="589"/>
      <c r="DK11" s="589"/>
      <c r="DL11" s="589"/>
      <c r="DM11" s="589"/>
      <c r="DN11" s="589"/>
      <c r="DO11" s="589"/>
      <c r="DP11" s="590"/>
      <c r="DQ11" s="594" t="s">
        <v>222</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t="s">
        <v>222</v>
      </c>
      <c r="BH12" s="589"/>
      <c r="BI12" s="589"/>
      <c r="BJ12" s="589"/>
      <c r="BK12" s="589"/>
      <c r="BL12" s="589"/>
      <c r="BM12" s="589"/>
      <c r="BN12" s="590"/>
      <c r="BO12" s="641" t="s">
        <v>222</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1818613</v>
      </c>
      <c r="CS12" s="589"/>
      <c r="CT12" s="589"/>
      <c r="CU12" s="589"/>
      <c r="CV12" s="589"/>
      <c r="CW12" s="589"/>
      <c r="CX12" s="589"/>
      <c r="CY12" s="590"/>
      <c r="CZ12" s="641">
        <v>2.1</v>
      </c>
      <c r="DA12" s="641"/>
      <c r="DB12" s="641"/>
      <c r="DC12" s="641"/>
      <c r="DD12" s="594">
        <v>5500</v>
      </c>
      <c r="DE12" s="589"/>
      <c r="DF12" s="589"/>
      <c r="DG12" s="589"/>
      <c r="DH12" s="589"/>
      <c r="DI12" s="589"/>
      <c r="DJ12" s="589"/>
      <c r="DK12" s="589"/>
      <c r="DL12" s="589"/>
      <c r="DM12" s="589"/>
      <c r="DN12" s="589"/>
      <c r="DO12" s="589"/>
      <c r="DP12" s="590"/>
      <c r="DQ12" s="594">
        <v>573130</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86831</v>
      </c>
      <c r="S13" s="589"/>
      <c r="T13" s="589"/>
      <c r="U13" s="589"/>
      <c r="V13" s="589"/>
      <c r="W13" s="589"/>
      <c r="X13" s="589"/>
      <c r="Y13" s="590"/>
      <c r="Z13" s="641">
        <v>0.1</v>
      </c>
      <c r="AA13" s="641"/>
      <c r="AB13" s="641"/>
      <c r="AC13" s="641"/>
      <c r="AD13" s="642">
        <v>86831</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t="s">
        <v>222</v>
      </c>
      <c r="BH13" s="589"/>
      <c r="BI13" s="589"/>
      <c r="BJ13" s="589"/>
      <c r="BK13" s="589"/>
      <c r="BL13" s="589"/>
      <c r="BM13" s="589"/>
      <c r="BN13" s="590"/>
      <c r="BO13" s="641" t="s">
        <v>222</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5389525</v>
      </c>
      <c r="CS13" s="589"/>
      <c r="CT13" s="589"/>
      <c r="CU13" s="589"/>
      <c r="CV13" s="589"/>
      <c r="CW13" s="589"/>
      <c r="CX13" s="589"/>
      <c r="CY13" s="590"/>
      <c r="CZ13" s="641">
        <v>6.2</v>
      </c>
      <c r="DA13" s="641"/>
      <c r="DB13" s="641"/>
      <c r="DC13" s="641"/>
      <c r="DD13" s="594">
        <v>2304221</v>
      </c>
      <c r="DE13" s="589"/>
      <c r="DF13" s="589"/>
      <c r="DG13" s="589"/>
      <c r="DH13" s="589"/>
      <c r="DI13" s="589"/>
      <c r="DJ13" s="589"/>
      <c r="DK13" s="589"/>
      <c r="DL13" s="589"/>
      <c r="DM13" s="589"/>
      <c r="DN13" s="589"/>
      <c r="DO13" s="589"/>
      <c r="DP13" s="590"/>
      <c r="DQ13" s="594">
        <v>3360766</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56261</v>
      </c>
      <c r="BH14" s="589"/>
      <c r="BI14" s="589"/>
      <c r="BJ14" s="589"/>
      <c r="BK14" s="589"/>
      <c r="BL14" s="589"/>
      <c r="BM14" s="589"/>
      <c r="BN14" s="590"/>
      <c r="BO14" s="641">
        <v>0.4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497050</v>
      </c>
      <c r="CS14" s="589"/>
      <c r="CT14" s="589"/>
      <c r="CU14" s="589"/>
      <c r="CV14" s="589"/>
      <c r="CW14" s="589"/>
      <c r="CX14" s="589"/>
      <c r="CY14" s="590"/>
      <c r="CZ14" s="641">
        <v>0.6</v>
      </c>
      <c r="DA14" s="641"/>
      <c r="DB14" s="641"/>
      <c r="DC14" s="641"/>
      <c r="DD14" s="594">
        <v>123183</v>
      </c>
      <c r="DE14" s="589"/>
      <c r="DF14" s="589"/>
      <c r="DG14" s="589"/>
      <c r="DH14" s="589"/>
      <c r="DI14" s="589"/>
      <c r="DJ14" s="589"/>
      <c r="DK14" s="589"/>
      <c r="DL14" s="589"/>
      <c r="DM14" s="589"/>
      <c r="DN14" s="589"/>
      <c r="DO14" s="589"/>
      <c r="DP14" s="590"/>
      <c r="DQ14" s="594">
        <v>247725</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122198</v>
      </c>
      <c r="S15" s="589"/>
      <c r="T15" s="589"/>
      <c r="U15" s="589"/>
      <c r="V15" s="589"/>
      <c r="W15" s="589"/>
      <c r="X15" s="589"/>
      <c r="Y15" s="590"/>
      <c r="Z15" s="641">
        <v>0.1</v>
      </c>
      <c r="AA15" s="641"/>
      <c r="AB15" s="641"/>
      <c r="AC15" s="641"/>
      <c r="AD15" s="642">
        <v>122198</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1526418</v>
      </c>
      <c r="BH15" s="589"/>
      <c r="BI15" s="589"/>
      <c r="BJ15" s="589"/>
      <c r="BK15" s="589"/>
      <c r="BL15" s="589"/>
      <c r="BM15" s="589"/>
      <c r="BN15" s="590"/>
      <c r="BO15" s="641">
        <v>9.6</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11513374</v>
      </c>
      <c r="CS15" s="589"/>
      <c r="CT15" s="589"/>
      <c r="CU15" s="589"/>
      <c r="CV15" s="589"/>
      <c r="CW15" s="589"/>
      <c r="CX15" s="589"/>
      <c r="CY15" s="590"/>
      <c r="CZ15" s="641">
        <v>13.2</v>
      </c>
      <c r="DA15" s="641"/>
      <c r="DB15" s="641"/>
      <c r="DC15" s="641"/>
      <c r="DD15" s="594">
        <v>3112114</v>
      </c>
      <c r="DE15" s="589"/>
      <c r="DF15" s="589"/>
      <c r="DG15" s="589"/>
      <c r="DH15" s="589"/>
      <c r="DI15" s="589"/>
      <c r="DJ15" s="589"/>
      <c r="DK15" s="589"/>
      <c r="DL15" s="589"/>
      <c r="DM15" s="589"/>
      <c r="DN15" s="589"/>
      <c r="DO15" s="589"/>
      <c r="DP15" s="590"/>
      <c r="DQ15" s="594">
        <v>8941316</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t="s">
        <v>222</v>
      </c>
      <c r="S16" s="589"/>
      <c r="T16" s="589"/>
      <c r="U16" s="589"/>
      <c r="V16" s="589"/>
      <c r="W16" s="589"/>
      <c r="X16" s="589"/>
      <c r="Y16" s="590"/>
      <c r="Z16" s="641" t="s">
        <v>222</v>
      </c>
      <c r="AA16" s="641"/>
      <c r="AB16" s="641"/>
      <c r="AC16" s="641"/>
      <c r="AD16" s="642" t="s">
        <v>222</v>
      </c>
      <c r="AE16" s="642"/>
      <c r="AF16" s="642"/>
      <c r="AG16" s="642"/>
      <c r="AH16" s="642"/>
      <c r="AI16" s="642"/>
      <c r="AJ16" s="642"/>
      <c r="AK16" s="642"/>
      <c r="AL16" s="611" t="s">
        <v>222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t="s">
        <v>222</v>
      </c>
      <c r="S17" s="589"/>
      <c r="T17" s="589"/>
      <c r="U17" s="589"/>
      <c r="V17" s="589"/>
      <c r="W17" s="589"/>
      <c r="X17" s="589"/>
      <c r="Y17" s="590"/>
      <c r="Z17" s="641" t="s">
        <v>222</v>
      </c>
      <c r="AA17" s="641"/>
      <c r="AB17" s="641"/>
      <c r="AC17" s="641"/>
      <c r="AD17" s="642" t="s">
        <v>222</v>
      </c>
      <c r="AE17" s="642"/>
      <c r="AF17" s="642"/>
      <c r="AG17" s="642"/>
      <c r="AH17" s="642"/>
      <c r="AI17" s="642"/>
      <c r="AJ17" s="642"/>
      <c r="AK17" s="642"/>
      <c r="AL17" s="611" t="s">
        <v>222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2357308</v>
      </c>
      <c r="CS17" s="589"/>
      <c r="CT17" s="589"/>
      <c r="CU17" s="589"/>
      <c r="CV17" s="589"/>
      <c r="CW17" s="589"/>
      <c r="CX17" s="589"/>
      <c r="CY17" s="590"/>
      <c r="CZ17" s="641">
        <v>2.7</v>
      </c>
      <c r="DA17" s="641"/>
      <c r="DB17" s="641"/>
      <c r="DC17" s="641"/>
      <c r="DD17" s="594" t="s">
        <v>222</v>
      </c>
      <c r="DE17" s="589"/>
      <c r="DF17" s="589"/>
      <c r="DG17" s="589"/>
      <c r="DH17" s="589"/>
      <c r="DI17" s="589"/>
      <c r="DJ17" s="589"/>
      <c r="DK17" s="589"/>
      <c r="DL17" s="589"/>
      <c r="DM17" s="589"/>
      <c r="DN17" s="589"/>
      <c r="DO17" s="589"/>
      <c r="DP17" s="590"/>
      <c r="DQ17" s="594">
        <v>2357308</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t="s">
        <v>222</v>
      </c>
      <c r="S18" s="589"/>
      <c r="T18" s="589"/>
      <c r="U18" s="589"/>
      <c r="V18" s="589"/>
      <c r="W18" s="589"/>
      <c r="X18" s="589"/>
      <c r="Y18" s="590"/>
      <c r="Z18" s="641" t="s">
        <v>222</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19842173</v>
      </c>
      <c r="S20" s="589"/>
      <c r="T20" s="589"/>
      <c r="U20" s="589"/>
      <c r="V20" s="589"/>
      <c r="W20" s="589"/>
      <c r="X20" s="589"/>
      <c r="Y20" s="590"/>
      <c r="Z20" s="641">
        <v>21.9</v>
      </c>
      <c r="AA20" s="641"/>
      <c r="AB20" s="641"/>
      <c r="AC20" s="641"/>
      <c r="AD20" s="642">
        <v>19842173</v>
      </c>
      <c r="AE20" s="642"/>
      <c r="AF20" s="642"/>
      <c r="AG20" s="642"/>
      <c r="AH20" s="642"/>
      <c r="AI20" s="642"/>
      <c r="AJ20" s="642"/>
      <c r="AK20" s="642"/>
      <c r="AL20" s="611">
        <v>35.5</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87393152</v>
      </c>
      <c r="CS20" s="589"/>
      <c r="CT20" s="589"/>
      <c r="CU20" s="589"/>
      <c r="CV20" s="589"/>
      <c r="CW20" s="589"/>
      <c r="CX20" s="589"/>
      <c r="CY20" s="590"/>
      <c r="CZ20" s="641">
        <v>100</v>
      </c>
      <c r="DA20" s="641"/>
      <c r="DB20" s="641"/>
      <c r="DC20" s="641"/>
      <c r="DD20" s="594">
        <v>9012168</v>
      </c>
      <c r="DE20" s="589"/>
      <c r="DF20" s="589"/>
      <c r="DG20" s="589"/>
      <c r="DH20" s="589"/>
      <c r="DI20" s="589"/>
      <c r="DJ20" s="589"/>
      <c r="DK20" s="589"/>
      <c r="DL20" s="589"/>
      <c r="DM20" s="589"/>
      <c r="DN20" s="589"/>
      <c r="DO20" s="589"/>
      <c r="DP20" s="590"/>
      <c r="DQ20" s="594">
        <v>57773018</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18396</v>
      </c>
      <c r="S21" s="589"/>
      <c r="T21" s="589"/>
      <c r="U21" s="589"/>
      <c r="V21" s="589"/>
      <c r="W21" s="589"/>
      <c r="X21" s="589"/>
      <c r="Y21" s="590"/>
      <c r="Z21" s="641">
        <v>0</v>
      </c>
      <c r="AA21" s="641"/>
      <c r="AB21" s="641"/>
      <c r="AC21" s="641"/>
      <c r="AD21" s="642">
        <v>18396</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1068426</v>
      </c>
      <c r="S22" s="589"/>
      <c r="T22" s="589"/>
      <c r="U22" s="589"/>
      <c r="V22" s="589"/>
      <c r="W22" s="589"/>
      <c r="X22" s="589"/>
      <c r="Y22" s="590"/>
      <c r="Z22" s="641">
        <v>1.2</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1957580</v>
      </c>
      <c r="S23" s="589"/>
      <c r="T23" s="589"/>
      <c r="U23" s="589"/>
      <c r="V23" s="589"/>
      <c r="W23" s="589"/>
      <c r="X23" s="589"/>
      <c r="Y23" s="590"/>
      <c r="Z23" s="641">
        <v>2.2000000000000002</v>
      </c>
      <c r="AA23" s="641"/>
      <c r="AB23" s="641"/>
      <c r="AC23" s="641"/>
      <c r="AD23" s="642">
        <v>642355</v>
      </c>
      <c r="AE23" s="642"/>
      <c r="AF23" s="642"/>
      <c r="AG23" s="642"/>
      <c r="AH23" s="642"/>
      <c r="AI23" s="642"/>
      <c r="AJ23" s="642"/>
      <c r="AK23" s="642"/>
      <c r="AL23" s="611">
        <v>1.2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340807</v>
      </c>
      <c r="S24" s="589"/>
      <c r="T24" s="589"/>
      <c r="U24" s="589"/>
      <c r="V24" s="589"/>
      <c r="W24" s="589"/>
      <c r="X24" s="589"/>
      <c r="Y24" s="590"/>
      <c r="Z24" s="641">
        <v>0.4</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46775168</v>
      </c>
      <c r="CS24" s="639"/>
      <c r="CT24" s="639"/>
      <c r="CU24" s="639"/>
      <c r="CV24" s="639"/>
      <c r="CW24" s="639"/>
      <c r="CX24" s="639"/>
      <c r="CY24" s="686"/>
      <c r="CZ24" s="690">
        <v>53.5</v>
      </c>
      <c r="DA24" s="691"/>
      <c r="DB24" s="691"/>
      <c r="DC24" s="692"/>
      <c r="DD24" s="685">
        <v>28641934</v>
      </c>
      <c r="DE24" s="639"/>
      <c r="DF24" s="639"/>
      <c r="DG24" s="639"/>
      <c r="DH24" s="639"/>
      <c r="DI24" s="639"/>
      <c r="DJ24" s="639"/>
      <c r="DK24" s="686"/>
      <c r="DL24" s="685">
        <v>28377946</v>
      </c>
      <c r="DM24" s="639"/>
      <c r="DN24" s="639"/>
      <c r="DO24" s="639"/>
      <c r="DP24" s="639"/>
      <c r="DQ24" s="639"/>
      <c r="DR24" s="639"/>
      <c r="DS24" s="639"/>
      <c r="DT24" s="639"/>
      <c r="DU24" s="639"/>
      <c r="DV24" s="686"/>
      <c r="DW24" s="687">
        <v>50.8</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16257598</v>
      </c>
      <c r="S25" s="589"/>
      <c r="T25" s="589"/>
      <c r="U25" s="589"/>
      <c r="V25" s="589"/>
      <c r="W25" s="589"/>
      <c r="X25" s="589"/>
      <c r="Y25" s="590"/>
      <c r="Z25" s="641">
        <v>17.899999999999999</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16217443</v>
      </c>
      <c r="CS25" s="607"/>
      <c r="CT25" s="607"/>
      <c r="CU25" s="607"/>
      <c r="CV25" s="607"/>
      <c r="CW25" s="607"/>
      <c r="CX25" s="607"/>
      <c r="CY25" s="608"/>
      <c r="CZ25" s="591">
        <v>18.600000000000001</v>
      </c>
      <c r="DA25" s="609"/>
      <c r="DB25" s="609"/>
      <c r="DC25" s="610"/>
      <c r="DD25" s="594">
        <v>15302886</v>
      </c>
      <c r="DE25" s="607"/>
      <c r="DF25" s="607"/>
      <c r="DG25" s="607"/>
      <c r="DH25" s="607"/>
      <c r="DI25" s="607"/>
      <c r="DJ25" s="607"/>
      <c r="DK25" s="608"/>
      <c r="DL25" s="594">
        <v>15066747</v>
      </c>
      <c r="DM25" s="607"/>
      <c r="DN25" s="607"/>
      <c r="DO25" s="607"/>
      <c r="DP25" s="607"/>
      <c r="DQ25" s="607"/>
      <c r="DR25" s="607"/>
      <c r="DS25" s="607"/>
      <c r="DT25" s="607"/>
      <c r="DU25" s="607"/>
      <c r="DV25" s="608"/>
      <c r="DW25" s="611">
        <v>27</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v>37165916</v>
      </c>
      <c r="S26" s="589"/>
      <c r="T26" s="589"/>
      <c r="U26" s="589"/>
      <c r="V26" s="589"/>
      <c r="W26" s="589"/>
      <c r="X26" s="589"/>
      <c r="Y26" s="590"/>
      <c r="Z26" s="641">
        <v>41</v>
      </c>
      <c r="AA26" s="641"/>
      <c r="AB26" s="641"/>
      <c r="AC26" s="641"/>
      <c r="AD26" s="642">
        <v>35151207</v>
      </c>
      <c r="AE26" s="642"/>
      <c r="AF26" s="642"/>
      <c r="AG26" s="642"/>
      <c r="AH26" s="642"/>
      <c r="AI26" s="642"/>
      <c r="AJ26" s="642"/>
      <c r="AK26" s="642"/>
      <c r="AL26" s="611">
        <v>63</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9972508</v>
      </c>
      <c r="CS26" s="589"/>
      <c r="CT26" s="589"/>
      <c r="CU26" s="589"/>
      <c r="CV26" s="589"/>
      <c r="CW26" s="589"/>
      <c r="CX26" s="589"/>
      <c r="CY26" s="590"/>
      <c r="CZ26" s="591">
        <v>11.4</v>
      </c>
      <c r="DA26" s="609"/>
      <c r="DB26" s="609"/>
      <c r="DC26" s="610"/>
      <c r="DD26" s="594">
        <v>9201009</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4802158</v>
      </c>
      <c r="S27" s="589"/>
      <c r="T27" s="589"/>
      <c r="U27" s="589"/>
      <c r="V27" s="589"/>
      <c r="W27" s="589"/>
      <c r="X27" s="589"/>
      <c r="Y27" s="590"/>
      <c r="Z27" s="641">
        <v>5.3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15820130</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28203859</v>
      </c>
      <c r="CS27" s="607"/>
      <c r="CT27" s="607"/>
      <c r="CU27" s="607"/>
      <c r="CV27" s="607"/>
      <c r="CW27" s="607"/>
      <c r="CX27" s="607"/>
      <c r="CY27" s="608"/>
      <c r="CZ27" s="591">
        <v>32.299999999999997</v>
      </c>
      <c r="DA27" s="609"/>
      <c r="DB27" s="609"/>
      <c r="DC27" s="610"/>
      <c r="DD27" s="594">
        <v>10985182</v>
      </c>
      <c r="DE27" s="607"/>
      <c r="DF27" s="607"/>
      <c r="DG27" s="607"/>
      <c r="DH27" s="607"/>
      <c r="DI27" s="607"/>
      <c r="DJ27" s="607"/>
      <c r="DK27" s="608"/>
      <c r="DL27" s="594">
        <v>10957333</v>
      </c>
      <c r="DM27" s="607"/>
      <c r="DN27" s="607"/>
      <c r="DO27" s="607"/>
      <c r="DP27" s="607"/>
      <c r="DQ27" s="607"/>
      <c r="DR27" s="607"/>
      <c r="DS27" s="607"/>
      <c r="DT27" s="607"/>
      <c r="DU27" s="607"/>
      <c r="DV27" s="608"/>
      <c r="DW27" s="611">
        <v>19.600000000000001</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283717</v>
      </c>
      <c r="S28" s="589"/>
      <c r="T28" s="589"/>
      <c r="U28" s="589"/>
      <c r="V28" s="589"/>
      <c r="W28" s="589"/>
      <c r="X28" s="589"/>
      <c r="Y28" s="590"/>
      <c r="Z28" s="641">
        <v>0.3</v>
      </c>
      <c r="AA28" s="641"/>
      <c r="AB28" s="641"/>
      <c r="AC28" s="641"/>
      <c r="AD28" s="642">
        <v>177894</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2353866</v>
      </c>
      <c r="CS28" s="589"/>
      <c r="CT28" s="589"/>
      <c r="CU28" s="589"/>
      <c r="CV28" s="589"/>
      <c r="CW28" s="589"/>
      <c r="CX28" s="589"/>
      <c r="CY28" s="590"/>
      <c r="CZ28" s="591">
        <v>2.7</v>
      </c>
      <c r="DA28" s="609"/>
      <c r="DB28" s="609"/>
      <c r="DC28" s="610"/>
      <c r="DD28" s="594">
        <v>2353866</v>
      </c>
      <c r="DE28" s="589"/>
      <c r="DF28" s="589"/>
      <c r="DG28" s="589"/>
      <c r="DH28" s="589"/>
      <c r="DI28" s="589"/>
      <c r="DJ28" s="589"/>
      <c r="DK28" s="590"/>
      <c r="DL28" s="594">
        <v>2353866</v>
      </c>
      <c r="DM28" s="589"/>
      <c r="DN28" s="589"/>
      <c r="DO28" s="589"/>
      <c r="DP28" s="589"/>
      <c r="DQ28" s="589"/>
      <c r="DR28" s="589"/>
      <c r="DS28" s="589"/>
      <c r="DT28" s="589"/>
      <c r="DU28" s="589"/>
      <c r="DV28" s="590"/>
      <c r="DW28" s="611">
        <v>4.2</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7235</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2353725</v>
      </c>
      <c r="CS29" s="607"/>
      <c r="CT29" s="607"/>
      <c r="CU29" s="607"/>
      <c r="CV29" s="607"/>
      <c r="CW29" s="607"/>
      <c r="CX29" s="607"/>
      <c r="CY29" s="608"/>
      <c r="CZ29" s="591">
        <v>2.7</v>
      </c>
      <c r="DA29" s="609"/>
      <c r="DB29" s="609"/>
      <c r="DC29" s="610"/>
      <c r="DD29" s="594">
        <v>2353725</v>
      </c>
      <c r="DE29" s="607"/>
      <c r="DF29" s="607"/>
      <c r="DG29" s="607"/>
      <c r="DH29" s="607"/>
      <c r="DI29" s="607"/>
      <c r="DJ29" s="607"/>
      <c r="DK29" s="608"/>
      <c r="DL29" s="594">
        <v>2353725</v>
      </c>
      <c r="DM29" s="607"/>
      <c r="DN29" s="607"/>
      <c r="DO29" s="607"/>
      <c r="DP29" s="607"/>
      <c r="DQ29" s="607"/>
      <c r="DR29" s="607"/>
      <c r="DS29" s="607"/>
      <c r="DT29" s="607"/>
      <c r="DU29" s="607"/>
      <c r="DV29" s="608"/>
      <c r="DW29" s="611">
        <v>4.2</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1610286</v>
      </c>
      <c r="S30" s="589"/>
      <c r="T30" s="589"/>
      <c r="U30" s="589"/>
      <c r="V30" s="589"/>
      <c r="W30" s="589"/>
      <c r="X30" s="589"/>
      <c r="Y30" s="590"/>
      <c r="Z30" s="641">
        <v>1.8</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97.8</v>
      </c>
      <c r="BH30" s="655"/>
      <c r="BI30" s="655"/>
      <c r="BJ30" s="655"/>
      <c r="BK30" s="655"/>
      <c r="BL30" s="655"/>
      <c r="BM30" s="656">
        <v>92.5</v>
      </c>
      <c r="BN30" s="655"/>
      <c r="BO30" s="655"/>
      <c r="BP30" s="655"/>
      <c r="BQ30" s="657"/>
      <c r="BR30" s="654">
        <v>97.5</v>
      </c>
      <c r="BS30" s="655"/>
      <c r="BT30" s="655"/>
      <c r="BU30" s="655"/>
      <c r="BV30" s="655"/>
      <c r="BW30" s="655"/>
      <c r="BX30" s="656">
        <v>91.3</v>
      </c>
      <c r="BY30" s="655"/>
      <c r="BZ30" s="655"/>
      <c r="CA30" s="655"/>
      <c r="CB30" s="657"/>
      <c r="CD30" s="660"/>
      <c r="CE30" s="661"/>
      <c r="CF30" s="625" t="s">
        <v>294</v>
      </c>
      <c r="CG30" s="622"/>
      <c r="CH30" s="622"/>
      <c r="CI30" s="622"/>
      <c r="CJ30" s="622"/>
      <c r="CK30" s="622"/>
      <c r="CL30" s="622"/>
      <c r="CM30" s="622"/>
      <c r="CN30" s="622"/>
      <c r="CO30" s="622"/>
      <c r="CP30" s="622"/>
      <c r="CQ30" s="623"/>
      <c r="CR30" s="588">
        <v>2043889</v>
      </c>
      <c r="CS30" s="589"/>
      <c r="CT30" s="589"/>
      <c r="CU30" s="589"/>
      <c r="CV30" s="589"/>
      <c r="CW30" s="589"/>
      <c r="CX30" s="589"/>
      <c r="CY30" s="590"/>
      <c r="CZ30" s="591">
        <v>2.2999999999999998</v>
      </c>
      <c r="DA30" s="609"/>
      <c r="DB30" s="609"/>
      <c r="DC30" s="610"/>
      <c r="DD30" s="594">
        <v>2043889</v>
      </c>
      <c r="DE30" s="589"/>
      <c r="DF30" s="589"/>
      <c r="DG30" s="589"/>
      <c r="DH30" s="589"/>
      <c r="DI30" s="589"/>
      <c r="DJ30" s="589"/>
      <c r="DK30" s="590"/>
      <c r="DL30" s="594">
        <v>2043889</v>
      </c>
      <c r="DM30" s="589"/>
      <c r="DN30" s="589"/>
      <c r="DO30" s="589"/>
      <c r="DP30" s="589"/>
      <c r="DQ30" s="589"/>
      <c r="DR30" s="589"/>
      <c r="DS30" s="589"/>
      <c r="DT30" s="589"/>
      <c r="DU30" s="589"/>
      <c r="DV30" s="590"/>
      <c r="DW30" s="611">
        <v>3.7</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2474175</v>
      </c>
      <c r="S31" s="589"/>
      <c r="T31" s="589"/>
      <c r="U31" s="589"/>
      <c r="V31" s="589"/>
      <c r="W31" s="589"/>
      <c r="X31" s="589"/>
      <c r="Y31" s="590"/>
      <c r="Z31" s="641">
        <v>2.7</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97.6</v>
      </c>
      <c r="BH31" s="607"/>
      <c r="BI31" s="607"/>
      <c r="BJ31" s="607"/>
      <c r="BK31" s="607"/>
      <c r="BL31" s="607"/>
      <c r="BM31" s="643">
        <v>91.7</v>
      </c>
      <c r="BN31" s="653"/>
      <c r="BO31" s="653"/>
      <c r="BP31" s="653"/>
      <c r="BQ31" s="617"/>
      <c r="BR31" s="652">
        <v>97.2</v>
      </c>
      <c r="BS31" s="607"/>
      <c r="BT31" s="607"/>
      <c r="BU31" s="607"/>
      <c r="BV31" s="607"/>
      <c r="BW31" s="607"/>
      <c r="BX31" s="643">
        <v>90.4</v>
      </c>
      <c r="BY31" s="653"/>
      <c r="BZ31" s="653"/>
      <c r="CA31" s="653"/>
      <c r="CB31" s="617"/>
      <c r="CD31" s="660"/>
      <c r="CE31" s="661"/>
      <c r="CF31" s="625" t="s">
        <v>298</v>
      </c>
      <c r="CG31" s="622"/>
      <c r="CH31" s="622"/>
      <c r="CI31" s="622"/>
      <c r="CJ31" s="622"/>
      <c r="CK31" s="622"/>
      <c r="CL31" s="622"/>
      <c r="CM31" s="622"/>
      <c r="CN31" s="622"/>
      <c r="CO31" s="622"/>
      <c r="CP31" s="622"/>
      <c r="CQ31" s="623"/>
      <c r="CR31" s="588">
        <v>309836</v>
      </c>
      <c r="CS31" s="607"/>
      <c r="CT31" s="607"/>
      <c r="CU31" s="607"/>
      <c r="CV31" s="607"/>
      <c r="CW31" s="607"/>
      <c r="CX31" s="607"/>
      <c r="CY31" s="608"/>
      <c r="CZ31" s="591">
        <v>0.4</v>
      </c>
      <c r="DA31" s="609"/>
      <c r="DB31" s="609"/>
      <c r="DC31" s="610"/>
      <c r="DD31" s="594">
        <v>309836</v>
      </c>
      <c r="DE31" s="607"/>
      <c r="DF31" s="607"/>
      <c r="DG31" s="607"/>
      <c r="DH31" s="607"/>
      <c r="DI31" s="607"/>
      <c r="DJ31" s="607"/>
      <c r="DK31" s="608"/>
      <c r="DL31" s="594">
        <v>309836</v>
      </c>
      <c r="DM31" s="607"/>
      <c r="DN31" s="607"/>
      <c r="DO31" s="607"/>
      <c r="DP31" s="607"/>
      <c r="DQ31" s="607"/>
      <c r="DR31" s="607"/>
      <c r="DS31" s="607"/>
      <c r="DT31" s="607"/>
      <c r="DU31" s="607"/>
      <c r="DV31" s="608"/>
      <c r="DW31" s="611">
        <v>0.6</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1798889</v>
      </c>
      <c r="S32" s="589"/>
      <c r="T32" s="589"/>
      <c r="U32" s="589"/>
      <c r="V32" s="589"/>
      <c r="W32" s="589"/>
      <c r="X32" s="589"/>
      <c r="Y32" s="590"/>
      <c r="Z32" s="641">
        <v>2</v>
      </c>
      <c r="AA32" s="641"/>
      <c r="AB32" s="641"/>
      <c r="AC32" s="641"/>
      <c r="AD32" s="642">
        <v>399</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t="s">
        <v>210</v>
      </c>
      <c r="BH32" s="573"/>
      <c r="BI32" s="573"/>
      <c r="BJ32" s="573"/>
      <c r="BK32" s="573"/>
      <c r="BL32" s="573"/>
      <c r="BM32" s="636" t="s">
        <v>210</v>
      </c>
      <c r="BN32" s="573"/>
      <c r="BO32" s="573"/>
      <c r="BP32" s="573"/>
      <c r="BQ32" s="630"/>
      <c r="BR32" s="651" t="s">
        <v>210</v>
      </c>
      <c r="BS32" s="573"/>
      <c r="BT32" s="573"/>
      <c r="BU32" s="573"/>
      <c r="BV32" s="573"/>
      <c r="BW32" s="573"/>
      <c r="BX32" s="636" t="s">
        <v>210</v>
      </c>
      <c r="BY32" s="573"/>
      <c r="BZ32" s="573"/>
      <c r="CA32" s="573"/>
      <c r="CB32" s="630"/>
      <c r="CD32" s="662"/>
      <c r="CE32" s="663"/>
      <c r="CF32" s="625" t="s">
        <v>301</v>
      </c>
      <c r="CG32" s="622"/>
      <c r="CH32" s="622"/>
      <c r="CI32" s="622"/>
      <c r="CJ32" s="622"/>
      <c r="CK32" s="622"/>
      <c r="CL32" s="622"/>
      <c r="CM32" s="622"/>
      <c r="CN32" s="622"/>
      <c r="CO32" s="622"/>
      <c r="CP32" s="622"/>
      <c r="CQ32" s="623"/>
      <c r="CR32" s="588">
        <v>141</v>
      </c>
      <c r="CS32" s="589"/>
      <c r="CT32" s="589"/>
      <c r="CU32" s="589"/>
      <c r="CV32" s="589"/>
      <c r="CW32" s="589"/>
      <c r="CX32" s="589"/>
      <c r="CY32" s="590"/>
      <c r="CZ32" s="591">
        <v>0</v>
      </c>
      <c r="DA32" s="609"/>
      <c r="DB32" s="609"/>
      <c r="DC32" s="610"/>
      <c r="DD32" s="594">
        <v>141</v>
      </c>
      <c r="DE32" s="589"/>
      <c r="DF32" s="589"/>
      <c r="DG32" s="589"/>
      <c r="DH32" s="589"/>
      <c r="DI32" s="589"/>
      <c r="DJ32" s="589"/>
      <c r="DK32" s="590"/>
      <c r="DL32" s="594">
        <v>141</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3005000</v>
      </c>
      <c r="S33" s="589"/>
      <c r="T33" s="589"/>
      <c r="U33" s="589"/>
      <c r="V33" s="589"/>
      <c r="W33" s="589"/>
      <c r="X33" s="589"/>
      <c r="Y33" s="590"/>
      <c r="Z33" s="641">
        <v>3.3</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31605816</v>
      </c>
      <c r="CS33" s="607"/>
      <c r="CT33" s="607"/>
      <c r="CU33" s="607"/>
      <c r="CV33" s="607"/>
      <c r="CW33" s="607"/>
      <c r="CX33" s="607"/>
      <c r="CY33" s="608"/>
      <c r="CZ33" s="591">
        <v>36.200000000000003</v>
      </c>
      <c r="DA33" s="609"/>
      <c r="DB33" s="609"/>
      <c r="DC33" s="610"/>
      <c r="DD33" s="594">
        <v>25888218</v>
      </c>
      <c r="DE33" s="607"/>
      <c r="DF33" s="607"/>
      <c r="DG33" s="607"/>
      <c r="DH33" s="607"/>
      <c r="DI33" s="607"/>
      <c r="DJ33" s="607"/>
      <c r="DK33" s="608"/>
      <c r="DL33" s="594">
        <v>19338389</v>
      </c>
      <c r="DM33" s="607"/>
      <c r="DN33" s="607"/>
      <c r="DO33" s="607"/>
      <c r="DP33" s="607"/>
      <c r="DQ33" s="607"/>
      <c r="DR33" s="607"/>
      <c r="DS33" s="607"/>
      <c r="DT33" s="607"/>
      <c r="DU33" s="607"/>
      <c r="DV33" s="608"/>
      <c r="DW33" s="611">
        <v>34.6</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14497666</v>
      </c>
      <c r="CS34" s="589"/>
      <c r="CT34" s="589"/>
      <c r="CU34" s="589"/>
      <c r="CV34" s="589"/>
      <c r="CW34" s="589"/>
      <c r="CX34" s="589"/>
      <c r="CY34" s="590"/>
      <c r="CZ34" s="591">
        <v>16.600000000000001</v>
      </c>
      <c r="DA34" s="609"/>
      <c r="DB34" s="609"/>
      <c r="DC34" s="610"/>
      <c r="DD34" s="594">
        <v>11558362</v>
      </c>
      <c r="DE34" s="589"/>
      <c r="DF34" s="589"/>
      <c r="DG34" s="589"/>
      <c r="DH34" s="589"/>
      <c r="DI34" s="589"/>
      <c r="DJ34" s="589"/>
      <c r="DK34" s="590"/>
      <c r="DL34" s="594">
        <v>10175386</v>
      </c>
      <c r="DM34" s="589"/>
      <c r="DN34" s="589"/>
      <c r="DO34" s="589"/>
      <c r="DP34" s="589"/>
      <c r="DQ34" s="589"/>
      <c r="DR34" s="589"/>
      <c r="DS34" s="589"/>
      <c r="DT34" s="589"/>
      <c r="DU34" s="589"/>
      <c r="DV34" s="590"/>
      <c r="DW34" s="611">
        <v>18.2</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t="s">
        <v>222</v>
      </c>
      <c r="S35" s="589"/>
      <c r="T35" s="589"/>
      <c r="U35" s="589"/>
      <c r="V35" s="589"/>
      <c r="W35" s="589"/>
      <c r="X35" s="589"/>
      <c r="Y35" s="590"/>
      <c r="Z35" s="641" t="s">
        <v>222</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8676611</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96369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358279</v>
      </c>
      <c r="CS35" s="607"/>
      <c r="CT35" s="607"/>
      <c r="CU35" s="607"/>
      <c r="CV35" s="607"/>
      <c r="CW35" s="607"/>
      <c r="CX35" s="607"/>
      <c r="CY35" s="608"/>
      <c r="CZ35" s="591">
        <v>0.4</v>
      </c>
      <c r="DA35" s="609"/>
      <c r="DB35" s="609"/>
      <c r="DC35" s="610"/>
      <c r="DD35" s="594">
        <v>299610</v>
      </c>
      <c r="DE35" s="607"/>
      <c r="DF35" s="607"/>
      <c r="DG35" s="607"/>
      <c r="DH35" s="607"/>
      <c r="DI35" s="607"/>
      <c r="DJ35" s="607"/>
      <c r="DK35" s="608"/>
      <c r="DL35" s="594">
        <v>299610</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90632356</v>
      </c>
      <c r="S36" s="629"/>
      <c r="T36" s="629"/>
      <c r="U36" s="629"/>
      <c r="V36" s="629"/>
      <c r="W36" s="629"/>
      <c r="X36" s="629"/>
      <c r="Y36" s="632"/>
      <c r="Z36" s="633">
        <v>100</v>
      </c>
      <c r="AA36" s="633"/>
      <c r="AB36" s="633"/>
      <c r="AC36" s="633"/>
      <c r="AD36" s="634">
        <v>55832424</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351125</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-2292066</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5100609</v>
      </c>
      <c r="CS36" s="589"/>
      <c r="CT36" s="589"/>
      <c r="CU36" s="589"/>
      <c r="CV36" s="589"/>
      <c r="CW36" s="589"/>
      <c r="CX36" s="589"/>
      <c r="CY36" s="590"/>
      <c r="CZ36" s="591">
        <v>5.8</v>
      </c>
      <c r="DA36" s="609"/>
      <c r="DB36" s="609"/>
      <c r="DC36" s="610"/>
      <c r="DD36" s="594">
        <v>4352767</v>
      </c>
      <c r="DE36" s="589"/>
      <c r="DF36" s="589"/>
      <c r="DG36" s="589"/>
      <c r="DH36" s="589"/>
      <c r="DI36" s="589"/>
      <c r="DJ36" s="589"/>
      <c r="DK36" s="590"/>
      <c r="DL36" s="594">
        <v>3440827</v>
      </c>
      <c r="DM36" s="589"/>
      <c r="DN36" s="589"/>
      <c r="DO36" s="589"/>
      <c r="DP36" s="589"/>
      <c r="DQ36" s="589"/>
      <c r="DR36" s="589"/>
      <c r="DS36" s="589"/>
      <c r="DT36" s="589"/>
      <c r="DU36" s="589"/>
      <c r="DV36" s="590"/>
      <c r="DW36" s="611">
        <v>6.2</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t="s">
        <v>317</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41093</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1053616</v>
      </c>
      <c r="CS37" s="607"/>
      <c r="CT37" s="607"/>
      <c r="CU37" s="607"/>
      <c r="CV37" s="607"/>
      <c r="CW37" s="607"/>
      <c r="CX37" s="607"/>
      <c r="CY37" s="608"/>
      <c r="CZ37" s="591">
        <v>1.2</v>
      </c>
      <c r="DA37" s="609"/>
      <c r="DB37" s="609"/>
      <c r="DC37" s="610"/>
      <c r="DD37" s="594">
        <v>1053616</v>
      </c>
      <c r="DE37" s="607"/>
      <c r="DF37" s="607"/>
      <c r="DG37" s="607"/>
      <c r="DH37" s="607"/>
      <c r="DI37" s="607"/>
      <c r="DJ37" s="607"/>
      <c r="DK37" s="608"/>
      <c r="DL37" s="594">
        <v>719769</v>
      </c>
      <c r="DM37" s="607"/>
      <c r="DN37" s="607"/>
      <c r="DO37" s="607"/>
      <c r="DP37" s="607"/>
      <c r="DQ37" s="607"/>
      <c r="DR37" s="607"/>
      <c r="DS37" s="607"/>
      <c r="DT37" s="607"/>
      <c r="DU37" s="607"/>
      <c r="DV37" s="608"/>
      <c r="DW37" s="611">
        <v>1.3</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63282</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8676611</v>
      </c>
      <c r="CS38" s="589"/>
      <c r="CT38" s="589"/>
      <c r="CU38" s="589"/>
      <c r="CV38" s="589"/>
      <c r="CW38" s="589"/>
      <c r="CX38" s="589"/>
      <c r="CY38" s="590"/>
      <c r="CZ38" s="591">
        <v>9.9</v>
      </c>
      <c r="DA38" s="609"/>
      <c r="DB38" s="609"/>
      <c r="DC38" s="610"/>
      <c r="DD38" s="594">
        <v>7778520</v>
      </c>
      <c r="DE38" s="589"/>
      <c r="DF38" s="589"/>
      <c r="DG38" s="589"/>
      <c r="DH38" s="589"/>
      <c r="DI38" s="589"/>
      <c r="DJ38" s="589"/>
      <c r="DK38" s="590"/>
      <c r="DL38" s="594">
        <v>5422566</v>
      </c>
      <c r="DM38" s="589"/>
      <c r="DN38" s="589"/>
      <c r="DO38" s="589"/>
      <c r="DP38" s="589"/>
      <c r="DQ38" s="589"/>
      <c r="DR38" s="589"/>
      <c r="DS38" s="589"/>
      <c r="DT38" s="589"/>
      <c r="DU38" s="589"/>
      <c r="DV38" s="590"/>
      <c r="DW38" s="611">
        <v>9.6999999999999993</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91</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1946674</v>
      </c>
      <c r="CS39" s="607"/>
      <c r="CT39" s="607"/>
      <c r="CU39" s="607"/>
      <c r="CV39" s="607"/>
      <c r="CW39" s="607"/>
      <c r="CX39" s="607"/>
      <c r="CY39" s="608"/>
      <c r="CZ39" s="591">
        <v>2.2000000000000002</v>
      </c>
      <c r="DA39" s="609"/>
      <c r="DB39" s="609"/>
      <c r="DC39" s="610"/>
      <c r="DD39" s="594">
        <v>1898959</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3748408</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97</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1025977</v>
      </c>
      <c r="CS40" s="589"/>
      <c r="CT40" s="589"/>
      <c r="CU40" s="589"/>
      <c r="CV40" s="589"/>
      <c r="CW40" s="589"/>
      <c r="CX40" s="589"/>
      <c r="CY40" s="590"/>
      <c r="CZ40" s="591">
        <v>1.2</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4577078</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249</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317</v>
      </c>
      <c r="CS41" s="607"/>
      <c r="CT41" s="607"/>
      <c r="CU41" s="607"/>
      <c r="CV41" s="607"/>
      <c r="CW41" s="607"/>
      <c r="CX41" s="607"/>
      <c r="CY41" s="608"/>
      <c r="CZ41" s="591" t="s">
        <v>317</v>
      </c>
      <c r="DA41" s="609"/>
      <c r="DB41" s="609"/>
      <c r="DC41" s="610"/>
      <c r="DD41" s="594" t="s">
        <v>317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9012168</v>
      </c>
      <c r="CS42" s="589"/>
      <c r="CT42" s="589"/>
      <c r="CU42" s="589"/>
      <c r="CV42" s="589"/>
      <c r="CW42" s="589"/>
      <c r="CX42" s="589"/>
      <c r="CY42" s="590"/>
      <c r="CZ42" s="591">
        <v>10.3</v>
      </c>
      <c r="DA42" s="592"/>
      <c r="DB42" s="592"/>
      <c r="DC42" s="593"/>
      <c r="DD42" s="594">
        <v>3242866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218003</v>
      </c>
      <c r="CS43" s="607"/>
      <c r="CT43" s="607"/>
      <c r="CU43" s="607"/>
      <c r="CV43" s="607"/>
      <c r="CW43" s="607"/>
      <c r="CX43" s="607"/>
      <c r="CY43" s="608"/>
      <c r="CZ43" s="591">
        <v>0.2</v>
      </c>
      <c r="DA43" s="609"/>
      <c r="DB43" s="609"/>
      <c r="DC43" s="610"/>
      <c r="DD43" s="594">
        <v>218003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9012168</v>
      </c>
      <c r="CS44" s="589"/>
      <c r="CT44" s="589"/>
      <c r="CU44" s="589"/>
      <c r="CV44" s="589"/>
      <c r="CW44" s="589"/>
      <c r="CX44" s="589"/>
      <c r="CY44" s="590"/>
      <c r="CZ44" s="591">
        <v>10.3</v>
      </c>
      <c r="DA44" s="592"/>
      <c r="DB44" s="592"/>
      <c r="DC44" s="593"/>
      <c r="DD44" s="594">
        <v>3242866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2365085</v>
      </c>
      <c r="CS45" s="607"/>
      <c r="CT45" s="607"/>
      <c r="CU45" s="607"/>
      <c r="CV45" s="607"/>
      <c r="CW45" s="607"/>
      <c r="CX45" s="607"/>
      <c r="CY45" s="608"/>
      <c r="CZ45" s="591">
        <v>2.7</v>
      </c>
      <c r="DA45" s="609"/>
      <c r="DB45" s="609"/>
      <c r="DC45" s="610"/>
      <c r="DD45" s="594">
        <v>450172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6647083</v>
      </c>
      <c r="CS46" s="589"/>
      <c r="CT46" s="589"/>
      <c r="CU46" s="589"/>
      <c r="CV46" s="589"/>
      <c r="CW46" s="589"/>
      <c r="CX46" s="589"/>
      <c r="CY46" s="590"/>
      <c r="CZ46" s="591">
        <v>7.6</v>
      </c>
      <c r="DA46" s="592"/>
      <c r="DB46" s="592"/>
      <c r="DC46" s="593"/>
      <c r="DD46" s="594">
        <v>2792694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87393152</v>
      </c>
      <c r="CS49" s="573"/>
      <c r="CT49" s="573"/>
      <c r="CU49" s="573"/>
      <c r="CV49" s="573"/>
      <c r="CW49" s="573"/>
      <c r="CX49" s="573"/>
      <c r="CY49" s="574"/>
      <c r="CZ49" s="575">
        <v>100</v>
      </c>
      <c r="DA49" s="576"/>
      <c r="DB49" s="576"/>
      <c r="DC49" s="577"/>
      <c r="DD49" s="578">
        <v>57773018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90953</v>
      </c>
      <c r="R7" s="1101"/>
      <c r="S7" s="1101"/>
      <c r="T7" s="1101"/>
      <c r="U7" s="1101"/>
      <c r="V7" s="1101">
        <v>87714</v>
      </c>
      <c r="W7" s="1101"/>
      <c r="X7" s="1101"/>
      <c r="Y7" s="1101"/>
      <c r="Z7" s="1101"/>
      <c r="AA7" s="1101">
        <v>3239</v>
      </c>
      <c r="AB7" s="1101"/>
      <c r="AC7" s="1101"/>
      <c r="AD7" s="1101"/>
      <c r="AE7" s="1102"/>
      <c r="AF7" s="1103">
        <v>3030</v>
      </c>
      <c r="AG7" s="1104"/>
      <c r="AH7" s="1104"/>
      <c r="AI7" s="1104"/>
      <c r="AJ7" s="1105"/>
      <c r="AK7" s="1087">
        <v>1651</v>
      </c>
      <c r="AL7" s="1088"/>
      <c r="AM7" s="1088"/>
      <c r="AN7" s="1088"/>
      <c r="AO7" s="1088"/>
      <c r="AP7" s="1088">
        <v>20725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524</v>
      </c>
      <c r="BT7" s="1092"/>
      <c r="BU7" s="1092"/>
      <c r="BV7" s="1092"/>
      <c r="BW7" s="1092"/>
      <c r="BX7" s="1092"/>
      <c r="BY7" s="1092"/>
      <c r="BZ7" s="1092"/>
      <c r="CA7" s="1092"/>
      <c r="CB7" s="1092"/>
      <c r="CC7" s="1092"/>
      <c r="CD7" s="1092"/>
      <c r="CE7" s="1092"/>
      <c r="CF7" s="1092"/>
      <c r="CG7" s="1093"/>
      <c r="CH7" s="1084">
        <v>0</v>
      </c>
      <c r="CI7" s="1085"/>
      <c r="CJ7" s="1085"/>
      <c r="CK7" s="1085"/>
      <c r="CL7" s="1086"/>
      <c r="CM7" s="1084">
        <v>3</v>
      </c>
      <c r="CN7" s="1085"/>
      <c r="CO7" s="1085"/>
      <c r="CP7" s="1085"/>
      <c r="CQ7" s="1086"/>
      <c r="CR7" s="1084">
        <v>3</v>
      </c>
      <c r="CS7" s="1085"/>
      <c r="CT7" s="1085"/>
      <c r="CU7" s="1085"/>
      <c r="CV7" s="1086"/>
      <c r="CW7" s="1084">
        <v>22</v>
      </c>
      <c r="CX7" s="1085"/>
      <c r="CY7" s="1085"/>
      <c r="CZ7" s="1085"/>
      <c r="DA7" s="1086"/>
      <c r="DB7" s="1084" t="s">
        <v>535</v>
      </c>
      <c r="DC7" s="1085"/>
      <c r="DD7" s="1085"/>
      <c r="DE7" s="1085"/>
      <c r="DF7" s="1086"/>
      <c r="DG7" s="1084" t="s">
        <v>474</v>
      </c>
      <c r="DH7" s="1085"/>
      <c r="DI7" s="1085"/>
      <c r="DJ7" s="1085"/>
      <c r="DK7" s="1086"/>
      <c r="DL7" s="1084" t="s">
        <v>474</v>
      </c>
      <c r="DM7" s="1085"/>
      <c r="DN7" s="1085"/>
      <c r="DO7" s="1085"/>
      <c r="DP7" s="1086"/>
      <c r="DQ7" s="1084" t="s">
        <v>474</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526</v>
      </c>
      <c r="BS8" s="1010" t="s">
        <v>525</v>
      </c>
      <c r="BT8" s="1011"/>
      <c r="BU8" s="1011"/>
      <c r="BV8" s="1011"/>
      <c r="BW8" s="1011"/>
      <c r="BX8" s="1011"/>
      <c r="BY8" s="1011"/>
      <c r="BZ8" s="1011"/>
      <c r="CA8" s="1011"/>
      <c r="CB8" s="1011"/>
      <c r="CC8" s="1011"/>
      <c r="CD8" s="1011"/>
      <c r="CE8" s="1011"/>
      <c r="CF8" s="1011"/>
      <c r="CG8" s="1012"/>
      <c r="CH8" s="985">
        <v>-2</v>
      </c>
      <c r="CI8" s="986"/>
      <c r="CJ8" s="986"/>
      <c r="CK8" s="986"/>
      <c r="CL8" s="987"/>
      <c r="CM8" s="985">
        <v>10</v>
      </c>
      <c r="CN8" s="986"/>
      <c r="CO8" s="986"/>
      <c r="CP8" s="986"/>
      <c r="CQ8" s="987"/>
      <c r="CR8" s="985">
        <v>10</v>
      </c>
      <c r="CS8" s="986"/>
      <c r="CT8" s="986"/>
      <c r="CU8" s="986"/>
      <c r="CV8" s="987"/>
      <c r="CW8" s="985">
        <v>2</v>
      </c>
      <c r="CX8" s="986"/>
      <c r="CY8" s="986"/>
      <c r="CZ8" s="986"/>
      <c r="DA8" s="987"/>
      <c r="DB8" s="985">
        <v>2213</v>
      </c>
      <c r="DC8" s="986"/>
      <c r="DD8" s="986"/>
      <c r="DE8" s="986"/>
      <c r="DF8" s="987"/>
      <c r="DG8" s="985">
        <v>1119</v>
      </c>
      <c r="DH8" s="986"/>
      <c r="DI8" s="986"/>
      <c r="DJ8" s="986"/>
      <c r="DK8" s="987"/>
      <c r="DL8" s="985" t="s">
        <v>474</v>
      </c>
      <c r="DM8" s="986"/>
      <c r="DN8" s="986"/>
      <c r="DO8" s="986"/>
      <c r="DP8" s="987"/>
      <c r="DQ8" s="985" t="s">
        <v>474</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528</v>
      </c>
      <c r="BT9" s="1011"/>
      <c r="BU9" s="1011"/>
      <c r="BV9" s="1011"/>
      <c r="BW9" s="1011"/>
      <c r="BX9" s="1011"/>
      <c r="BY9" s="1011"/>
      <c r="BZ9" s="1011"/>
      <c r="CA9" s="1011"/>
      <c r="CB9" s="1011"/>
      <c r="CC9" s="1011"/>
      <c r="CD9" s="1011"/>
      <c r="CE9" s="1011"/>
      <c r="CF9" s="1011"/>
      <c r="CG9" s="1012"/>
      <c r="CH9" s="985">
        <v>2</v>
      </c>
      <c r="CI9" s="986"/>
      <c r="CJ9" s="986"/>
      <c r="CK9" s="986"/>
      <c r="CL9" s="987"/>
      <c r="CM9" s="985">
        <v>6</v>
      </c>
      <c r="CN9" s="986"/>
      <c r="CO9" s="986"/>
      <c r="CP9" s="986"/>
      <c r="CQ9" s="987"/>
      <c r="CR9" s="985">
        <v>5</v>
      </c>
      <c r="CS9" s="986"/>
      <c r="CT9" s="986"/>
      <c r="CU9" s="986"/>
      <c r="CV9" s="987"/>
      <c r="CW9" s="985" t="s">
        <v>474</v>
      </c>
      <c r="CX9" s="986"/>
      <c r="CY9" s="986"/>
      <c r="CZ9" s="986"/>
      <c r="DA9" s="987"/>
      <c r="DB9" s="985" t="s">
        <v>474</v>
      </c>
      <c r="DC9" s="986"/>
      <c r="DD9" s="986"/>
      <c r="DE9" s="986"/>
      <c r="DF9" s="987"/>
      <c r="DG9" s="985" t="s">
        <v>474</v>
      </c>
      <c r="DH9" s="986"/>
      <c r="DI9" s="986"/>
      <c r="DJ9" s="986"/>
      <c r="DK9" s="987"/>
      <c r="DL9" s="985" t="s">
        <v>474</v>
      </c>
      <c r="DM9" s="986"/>
      <c r="DN9" s="986"/>
      <c r="DO9" s="986"/>
      <c r="DP9" s="987"/>
      <c r="DQ9" s="985" t="s">
        <v>474</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527</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585</v>
      </c>
      <c r="CN10" s="986"/>
      <c r="CO10" s="986"/>
      <c r="CP10" s="986"/>
      <c r="CQ10" s="987"/>
      <c r="CR10" s="985">
        <v>500</v>
      </c>
      <c r="CS10" s="986"/>
      <c r="CT10" s="986"/>
      <c r="CU10" s="986"/>
      <c r="CV10" s="987"/>
      <c r="CW10" s="985">
        <v>79</v>
      </c>
      <c r="CX10" s="986"/>
      <c r="CY10" s="986"/>
      <c r="CZ10" s="986"/>
      <c r="DA10" s="987"/>
      <c r="DB10" s="985" t="s">
        <v>474</v>
      </c>
      <c r="DC10" s="986"/>
      <c r="DD10" s="986"/>
      <c r="DE10" s="986"/>
      <c r="DF10" s="987"/>
      <c r="DG10" s="985" t="s">
        <v>474</v>
      </c>
      <c r="DH10" s="986"/>
      <c r="DI10" s="986"/>
      <c r="DJ10" s="986"/>
      <c r="DK10" s="987"/>
      <c r="DL10" s="985" t="s">
        <v>474</v>
      </c>
      <c r="DM10" s="986"/>
      <c r="DN10" s="986"/>
      <c r="DO10" s="986"/>
      <c r="DP10" s="987"/>
      <c r="DQ10" s="985" t="s">
        <v>474</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536</v>
      </c>
      <c r="BT11" s="1011"/>
      <c r="BU11" s="1011"/>
      <c r="BV11" s="1011"/>
      <c r="BW11" s="1011"/>
      <c r="BX11" s="1011"/>
      <c r="BY11" s="1011"/>
      <c r="BZ11" s="1011"/>
      <c r="CA11" s="1011"/>
      <c r="CB11" s="1011"/>
      <c r="CC11" s="1011"/>
      <c r="CD11" s="1011"/>
      <c r="CE11" s="1011"/>
      <c r="CF11" s="1011"/>
      <c r="CG11" s="1012"/>
      <c r="CH11" s="985" t="s">
        <v>537</v>
      </c>
      <c r="CI11" s="986"/>
      <c r="CJ11" s="986"/>
      <c r="CK11" s="986"/>
      <c r="CL11" s="987"/>
      <c r="CM11" s="985">
        <v>50</v>
      </c>
      <c r="CN11" s="986"/>
      <c r="CO11" s="986"/>
      <c r="CP11" s="986"/>
      <c r="CQ11" s="987"/>
      <c r="CR11" s="985">
        <v>3</v>
      </c>
      <c r="CS11" s="986"/>
      <c r="CT11" s="986"/>
      <c r="CU11" s="986"/>
      <c r="CV11" s="987"/>
      <c r="CW11" s="985">
        <v>23</v>
      </c>
      <c r="CX11" s="986"/>
      <c r="CY11" s="986"/>
      <c r="CZ11" s="986"/>
      <c r="DA11" s="987"/>
      <c r="DB11" s="985" t="s">
        <v>474</v>
      </c>
      <c r="DC11" s="986"/>
      <c r="DD11" s="986"/>
      <c r="DE11" s="986"/>
      <c r="DF11" s="987"/>
      <c r="DG11" s="985" t="s">
        <v>474</v>
      </c>
      <c r="DH11" s="986"/>
      <c r="DI11" s="986"/>
      <c r="DJ11" s="986"/>
      <c r="DK11" s="987"/>
      <c r="DL11" s="985" t="s">
        <v>474</v>
      </c>
      <c r="DM11" s="986"/>
      <c r="DN11" s="986"/>
      <c r="DO11" s="986"/>
      <c r="DP11" s="987"/>
      <c r="DQ11" s="985" t="s">
        <v>474</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90953</v>
      </c>
      <c r="R23" s="1065"/>
      <c r="S23" s="1065"/>
      <c r="T23" s="1065"/>
      <c r="U23" s="1065"/>
      <c r="V23" s="1065">
        <v>87714</v>
      </c>
      <c r="W23" s="1065"/>
      <c r="X23" s="1065"/>
      <c r="Y23" s="1065"/>
      <c r="Z23" s="1065"/>
      <c r="AA23" s="1065">
        <v>3239</v>
      </c>
      <c r="AB23" s="1065"/>
      <c r="AC23" s="1065"/>
      <c r="AD23" s="1065"/>
      <c r="AE23" s="1066"/>
      <c r="AF23" s="1067">
        <v>3030</v>
      </c>
      <c r="AG23" s="1065"/>
      <c r="AH23" s="1065"/>
      <c r="AI23" s="1065"/>
      <c r="AJ23" s="1068"/>
      <c r="AK23" s="1069"/>
      <c r="AL23" s="1070"/>
      <c r="AM23" s="1070"/>
      <c r="AN23" s="1070"/>
      <c r="AO23" s="1070"/>
      <c r="AP23" s="1065">
        <v>20725</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24747</v>
      </c>
      <c r="R28" s="1050"/>
      <c r="S28" s="1050"/>
      <c r="T28" s="1050"/>
      <c r="U28" s="1050"/>
      <c r="V28" s="1050">
        <v>24651</v>
      </c>
      <c r="W28" s="1050"/>
      <c r="X28" s="1050"/>
      <c r="Y28" s="1050"/>
      <c r="Z28" s="1050"/>
      <c r="AA28" s="1050">
        <v>96</v>
      </c>
      <c r="AB28" s="1050"/>
      <c r="AC28" s="1050"/>
      <c r="AD28" s="1050"/>
      <c r="AE28" s="1051"/>
      <c r="AF28" s="1052">
        <v>96</v>
      </c>
      <c r="AG28" s="1050"/>
      <c r="AH28" s="1050"/>
      <c r="AI28" s="1050"/>
      <c r="AJ28" s="1053"/>
      <c r="AK28" s="1054">
        <v>3748</v>
      </c>
      <c r="AL28" s="1042"/>
      <c r="AM28" s="1042"/>
      <c r="AN28" s="1042"/>
      <c r="AO28" s="1042"/>
      <c r="AP28" s="1042" t="s">
        <v>535</v>
      </c>
      <c r="AQ28" s="1042"/>
      <c r="AR28" s="1042"/>
      <c r="AS28" s="1042"/>
      <c r="AT28" s="1042"/>
      <c r="AU28" s="1042" t="s">
        <v>474</v>
      </c>
      <c r="AV28" s="1042"/>
      <c r="AW28" s="1042"/>
      <c r="AX28" s="1042"/>
      <c r="AY28" s="1042"/>
      <c r="AZ28" s="1043" t="s">
        <v>474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15516</v>
      </c>
      <c r="R29" s="1040"/>
      <c r="S29" s="1040"/>
      <c r="T29" s="1040"/>
      <c r="U29" s="1040"/>
      <c r="V29" s="1040">
        <v>15052</v>
      </c>
      <c r="W29" s="1040"/>
      <c r="X29" s="1040"/>
      <c r="Y29" s="1040"/>
      <c r="Z29" s="1040"/>
      <c r="AA29" s="1040">
        <v>464</v>
      </c>
      <c r="AB29" s="1040"/>
      <c r="AC29" s="1040"/>
      <c r="AD29" s="1040"/>
      <c r="AE29" s="1041"/>
      <c r="AF29" s="1015">
        <v>464</v>
      </c>
      <c r="AG29" s="1016"/>
      <c r="AH29" s="1016"/>
      <c r="AI29" s="1016"/>
      <c r="AJ29" s="1017"/>
      <c r="AK29" s="976">
        <v>2336</v>
      </c>
      <c r="AL29" s="967"/>
      <c r="AM29" s="967"/>
      <c r="AN29" s="967"/>
      <c r="AO29" s="967"/>
      <c r="AP29" s="967" t="s">
        <v>474</v>
      </c>
      <c r="AQ29" s="967"/>
      <c r="AR29" s="967"/>
      <c r="AS29" s="967"/>
      <c r="AT29" s="967"/>
      <c r="AU29" s="967" t="s">
        <v>474</v>
      </c>
      <c r="AV29" s="967"/>
      <c r="AW29" s="967"/>
      <c r="AX29" s="967"/>
      <c r="AY29" s="967"/>
      <c r="AZ29" s="1038" t="s">
        <v>474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4237</v>
      </c>
      <c r="R30" s="1040"/>
      <c r="S30" s="1040"/>
      <c r="T30" s="1040"/>
      <c r="U30" s="1040"/>
      <c r="V30" s="1040">
        <v>4078</v>
      </c>
      <c r="W30" s="1040"/>
      <c r="X30" s="1040"/>
      <c r="Y30" s="1040"/>
      <c r="Z30" s="1040"/>
      <c r="AA30" s="1040">
        <v>159</v>
      </c>
      <c r="AB30" s="1040"/>
      <c r="AC30" s="1040"/>
      <c r="AD30" s="1040"/>
      <c r="AE30" s="1041"/>
      <c r="AF30" s="1015">
        <v>159</v>
      </c>
      <c r="AG30" s="1016"/>
      <c r="AH30" s="1016"/>
      <c r="AI30" s="1016"/>
      <c r="AJ30" s="1017"/>
      <c r="AK30" s="976">
        <v>2355</v>
      </c>
      <c r="AL30" s="967"/>
      <c r="AM30" s="967"/>
      <c r="AN30" s="967"/>
      <c r="AO30" s="967"/>
      <c r="AP30" s="967" t="s">
        <v>474</v>
      </c>
      <c r="AQ30" s="967"/>
      <c r="AR30" s="967"/>
      <c r="AS30" s="967"/>
      <c r="AT30" s="967"/>
      <c r="AU30" s="967" t="s">
        <v>474</v>
      </c>
      <c r="AV30" s="967"/>
      <c r="AW30" s="967"/>
      <c r="AX30" s="967"/>
      <c r="AY30" s="967"/>
      <c r="AZ30" s="1038" t="s">
        <v>474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c r="C31" s="1034"/>
      <c r="D31" s="1034"/>
      <c r="E31" s="1034"/>
      <c r="F31" s="1034"/>
      <c r="G31" s="1034"/>
      <c r="H31" s="1034"/>
      <c r="I31" s="1034"/>
      <c r="J31" s="1034"/>
      <c r="K31" s="1034"/>
      <c r="L31" s="1034"/>
      <c r="M31" s="1034"/>
      <c r="N31" s="1034"/>
      <c r="O31" s="1034"/>
      <c r="P31" s="1035"/>
      <c r="Q31" s="1039"/>
      <c r="R31" s="1040"/>
      <c r="S31" s="1040"/>
      <c r="T31" s="1040"/>
      <c r="U31" s="1040"/>
      <c r="V31" s="1040"/>
      <c r="W31" s="1040"/>
      <c r="X31" s="1040"/>
      <c r="Y31" s="1040"/>
      <c r="Z31" s="1040"/>
      <c r="AA31" s="1040"/>
      <c r="AB31" s="1040"/>
      <c r="AC31" s="1040"/>
      <c r="AD31" s="1040"/>
      <c r="AE31" s="1041"/>
      <c r="AF31" s="1015"/>
      <c r="AG31" s="1016"/>
      <c r="AH31" s="1016"/>
      <c r="AI31" s="1016"/>
      <c r="AJ31" s="1017"/>
      <c r="AK31" s="976"/>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719</v>
      </c>
      <c r="AG63" s="955"/>
      <c r="AH63" s="955"/>
      <c r="AI63" s="955"/>
      <c r="AJ63" s="1026"/>
      <c r="AK63" s="1027"/>
      <c r="AL63" s="959"/>
      <c r="AM63" s="959"/>
      <c r="AN63" s="959"/>
      <c r="AO63" s="959"/>
      <c r="AP63" s="955" t="s">
        <v>474</v>
      </c>
      <c r="AQ63" s="955"/>
      <c r="AR63" s="955"/>
      <c r="AS63" s="955"/>
      <c r="AT63" s="955"/>
      <c r="AU63" s="955" t="s">
        <v>474</v>
      </c>
      <c r="AV63" s="955"/>
      <c r="AW63" s="955"/>
      <c r="AX63" s="955"/>
      <c r="AY63" s="955"/>
      <c r="AZ63" s="1021"/>
      <c r="BA63" s="1021"/>
      <c r="BB63" s="1021"/>
      <c r="BC63" s="1021"/>
      <c r="BD63" s="1021"/>
      <c r="BE63" s="956"/>
      <c r="BF63" s="956"/>
      <c r="BG63" s="956"/>
      <c r="BH63" s="956"/>
      <c r="BI63" s="957"/>
      <c r="BJ63" s="1022" t="s">
        <v>222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388</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91508</v>
      </c>
      <c r="R68" s="978"/>
      <c r="S68" s="978"/>
      <c r="T68" s="978"/>
      <c r="U68" s="978"/>
      <c r="V68" s="978">
        <v>88910</v>
      </c>
      <c r="W68" s="978"/>
      <c r="X68" s="978"/>
      <c r="Y68" s="978"/>
      <c r="Z68" s="978"/>
      <c r="AA68" s="978">
        <v>2598</v>
      </c>
      <c r="AB68" s="978"/>
      <c r="AC68" s="978"/>
      <c r="AD68" s="978"/>
      <c r="AE68" s="978"/>
      <c r="AF68" s="978">
        <v>2598</v>
      </c>
      <c r="AG68" s="978"/>
      <c r="AH68" s="978"/>
      <c r="AI68" s="978"/>
      <c r="AJ68" s="978"/>
      <c r="AK68" s="978">
        <v>10390</v>
      </c>
      <c r="AL68" s="978"/>
      <c r="AM68" s="978"/>
      <c r="AN68" s="978"/>
      <c r="AO68" s="978"/>
      <c r="AP68" s="978">
        <v>35915</v>
      </c>
      <c r="AQ68" s="978"/>
      <c r="AR68" s="978"/>
      <c r="AS68" s="978"/>
      <c r="AT68" s="978"/>
      <c r="AU68" s="978">
        <v>575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8287</v>
      </c>
      <c r="R69" s="967"/>
      <c r="S69" s="967"/>
      <c r="T69" s="967"/>
      <c r="U69" s="967"/>
      <c r="V69" s="967">
        <v>7523</v>
      </c>
      <c r="W69" s="967"/>
      <c r="X69" s="967"/>
      <c r="Y69" s="967"/>
      <c r="Z69" s="967"/>
      <c r="AA69" s="967">
        <v>764</v>
      </c>
      <c r="AB69" s="967"/>
      <c r="AC69" s="967"/>
      <c r="AD69" s="967"/>
      <c r="AE69" s="967"/>
      <c r="AF69" s="967">
        <v>764</v>
      </c>
      <c r="AG69" s="967"/>
      <c r="AH69" s="967"/>
      <c r="AI69" s="967"/>
      <c r="AJ69" s="967"/>
      <c r="AK69" s="967">
        <v>98</v>
      </c>
      <c r="AL69" s="967"/>
      <c r="AM69" s="967"/>
      <c r="AN69" s="967"/>
      <c r="AO69" s="967"/>
      <c r="AP69" s="967">
        <v>4106</v>
      </c>
      <c r="AQ69" s="967"/>
      <c r="AR69" s="967"/>
      <c r="AS69" s="967"/>
      <c r="AT69" s="967"/>
      <c r="AU69" s="967">
        <v>177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106200</v>
      </c>
      <c r="R70" s="967"/>
      <c r="S70" s="967"/>
      <c r="T70" s="967"/>
      <c r="U70" s="967"/>
      <c r="V70" s="967">
        <v>104189</v>
      </c>
      <c r="W70" s="967"/>
      <c r="X70" s="967"/>
      <c r="Y70" s="967"/>
      <c r="Z70" s="967"/>
      <c r="AA70" s="967">
        <v>2012</v>
      </c>
      <c r="AB70" s="967"/>
      <c r="AC70" s="967"/>
      <c r="AD70" s="967"/>
      <c r="AE70" s="967"/>
      <c r="AF70" s="967">
        <v>22180</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t="s">
        <v>534</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4758</v>
      </c>
      <c r="R71" s="967"/>
      <c r="S71" s="967"/>
      <c r="T71" s="967"/>
      <c r="U71" s="967"/>
      <c r="V71" s="967">
        <v>4702</v>
      </c>
      <c r="W71" s="967"/>
      <c r="X71" s="967"/>
      <c r="Y71" s="967"/>
      <c r="Z71" s="967"/>
      <c r="AA71" s="967">
        <v>56</v>
      </c>
      <c r="AB71" s="967"/>
      <c r="AC71" s="967"/>
      <c r="AD71" s="967"/>
      <c r="AE71" s="967"/>
      <c r="AF71" s="967">
        <v>56</v>
      </c>
      <c r="AG71" s="967"/>
      <c r="AH71" s="967"/>
      <c r="AI71" s="967"/>
      <c r="AJ71" s="967"/>
      <c r="AK71" s="967">
        <v>900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1217894</v>
      </c>
      <c r="R72" s="967"/>
      <c r="S72" s="967"/>
      <c r="T72" s="967"/>
      <c r="U72" s="967"/>
      <c r="V72" s="967">
        <v>1171425</v>
      </c>
      <c r="W72" s="967"/>
      <c r="X72" s="967"/>
      <c r="Y72" s="967"/>
      <c r="Z72" s="967"/>
      <c r="AA72" s="967">
        <v>46469</v>
      </c>
      <c r="AB72" s="967"/>
      <c r="AC72" s="967"/>
      <c r="AD72" s="967"/>
      <c r="AE72" s="967"/>
      <c r="AF72" s="967">
        <v>46469</v>
      </c>
      <c r="AG72" s="967"/>
      <c r="AH72" s="967"/>
      <c r="AI72" s="967"/>
      <c r="AJ72" s="967"/>
      <c r="AK72" s="967">
        <v>12479</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72067</v>
      </c>
      <c r="AG88" s="955"/>
      <c r="AH88" s="955"/>
      <c r="AI88" s="955"/>
      <c r="AJ88" s="955"/>
      <c r="AK88" s="959"/>
      <c r="AL88" s="959"/>
      <c r="AM88" s="959"/>
      <c r="AN88" s="959"/>
      <c r="AO88" s="959"/>
      <c r="AP88" s="955">
        <v>40021</v>
      </c>
      <c r="AQ88" s="955"/>
      <c r="AR88" s="955"/>
      <c r="AS88" s="955"/>
      <c r="AT88" s="955"/>
      <c r="AU88" s="955">
        <v>752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521</v>
      </c>
      <c r="CS102" s="947"/>
      <c r="CT102" s="947"/>
      <c r="CU102" s="947"/>
      <c r="CV102" s="948"/>
      <c r="CW102" s="946">
        <v>126</v>
      </c>
      <c r="CX102" s="947"/>
      <c r="CY102" s="947"/>
      <c r="CZ102" s="947"/>
      <c r="DA102" s="948"/>
      <c r="DB102" s="946">
        <v>2213</v>
      </c>
      <c r="DC102" s="947"/>
      <c r="DD102" s="947"/>
      <c r="DE102" s="947"/>
      <c r="DF102" s="948"/>
      <c r="DG102" s="946">
        <v>1119</v>
      </c>
      <c r="DH102" s="947"/>
      <c r="DI102" s="947"/>
      <c r="DJ102" s="947"/>
      <c r="DK102" s="948"/>
      <c r="DL102" s="946" t="s">
        <v>538</v>
      </c>
      <c r="DM102" s="947"/>
      <c r="DN102" s="947"/>
      <c r="DO102" s="947"/>
      <c r="DP102" s="948"/>
      <c r="DQ102" s="946" t="s">
        <v>538</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288</v>
      </c>
      <c r="AG109" s="888"/>
      <c r="AH109" s="888"/>
      <c r="AI109" s="888"/>
      <c r="AJ109" s="889"/>
      <c r="AK109" s="890" t="s">
        <v>287</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288</v>
      </c>
      <c r="BW109" s="888"/>
      <c r="BX109" s="888"/>
      <c r="BY109" s="888"/>
      <c r="BZ109" s="889"/>
      <c r="CA109" s="890" t="s">
        <v>287</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288</v>
      </c>
      <c r="DM109" s="888"/>
      <c r="DN109" s="888"/>
      <c r="DO109" s="888"/>
      <c r="DP109" s="889"/>
      <c r="DQ109" s="890" t="s">
        <v>287</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3017144</v>
      </c>
      <c r="AB110" s="873"/>
      <c r="AC110" s="873"/>
      <c r="AD110" s="873"/>
      <c r="AE110" s="874"/>
      <c r="AF110" s="875">
        <v>2820025</v>
      </c>
      <c r="AG110" s="873"/>
      <c r="AH110" s="873"/>
      <c r="AI110" s="873"/>
      <c r="AJ110" s="874"/>
      <c r="AK110" s="875">
        <v>2393428</v>
      </c>
      <c r="AL110" s="873"/>
      <c r="AM110" s="873"/>
      <c r="AN110" s="873"/>
      <c r="AO110" s="874"/>
      <c r="AP110" s="876">
        <v>4.7</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22156939</v>
      </c>
      <c r="BR110" s="800"/>
      <c r="BS110" s="800"/>
      <c r="BT110" s="800"/>
      <c r="BU110" s="800"/>
      <c r="BV110" s="800">
        <v>19994054</v>
      </c>
      <c r="BW110" s="800"/>
      <c r="BX110" s="800"/>
      <c r="BY110" s="800"/>
      <c r="BZ110" s="800"/>
      <c r="CA110" s="800">
        <v>20725155</v>
      </c>
      <c r="CB110" s="800"/>
      <c r="CC110" s="800"/>
      <c r="CD110" s="800"/>
      <c r="CE110" s="800"/>
      <c r="CF110" s="861">
        <v>40.9</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321</v>
      </c>
      <c r="AB111" s="909"/>
      <c r="AC111" s="909"/>
      <c r="AD111" s="909"/>
      <c r="AE111" s="910"/>
      <c r="AF111" s="911" t="s">
        <v>321</v>
      </c>
      <c r="AG111" s="909"/>
      <c r="AH111" s="909"/>
      <c r="AI111" s="909"/>
      <c r="AJ111" s="910"/>
      <c r="AK111" s="911" t="s">
        <v>321</v>
      </c>
      <c r="AL111" s="909"/>
      <c r="AM111" s="909"/>
      <c r="AN111" s="909"/>
      <c r="AO111" s="910"/>
      <c r="AP111" s="912" t="s">
        <v>321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2828421</v>
      </c>
      <c r="BR111" s="771"/>
      <c r="BS111" s="771"/>
      <c r="BT111" s="771"/>
      <c r="BU111" s="771"/>
      <c r="BV111" s="771">
        <v>2754231</v>
      </c>
      <c r="BW111" s="771"/>
      <c r="BX111" s="771"/>
      <c r="BY111" s="771"/>
      <c r="BZ111" s="771"/>
      <c r="CA111" s="771">
        <v>3381024</v>
      </c>
      <c r="CB111" s="771"/>
      <c r="CC111" s="771"/>
      <c r="CD111" s="771"/>
      <c r="CE111" s="771"/>
      <c r="CF111" s="848">
        <v>6.7</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321</v>
      </c>
      <c r="DH111" s="771"/>
      <c r="DI111" s="771"/>
      <c r="DJ111" s="771"/>
      <c r="DK111" s="771"/>
      <c r="DL111" s="771" t="s">
        <v>321</v>
      </c>
      <c r="DM111" s="771"/>
      <c r="DN111" s="771"/>
      <c r="DO111" s="771"/>
      <c r="DP111" s="771"/>
      <c r="DQ111" s="771" t="s">
        <v>321</v>
      </c>
      <c r="DR111" s="771"/>
      <c r="DS111" s="771"/>
      <c r="DT111" s="771"/>
      <c r="DU111" s="771"/>
      <c r="DV111" s="823" t="s">
        <v>321</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27333</v>
      </c>
      <c r="AB112" s="784"/>
      <c r="AC112" s="784"/>
      <c r="AD112" s="784"/>
      <c r="AE112" s="785"/>
      <c r="AF112" s="786">
        <v>26500</v>
      </c>
      <c r="AG112" s="784"/>
      <c r="AH112" s="784"/>
      <c r="AI112" s="784"/>
      <c r="AJ112" s="785"/>
      <c r="AK112" s="786">
        <v>26500</v>
      </c>
      <c r="AL112" s="784"/>
      <c r="AM112" s="784"/>
      <c r="AN112" s="784"/>
      <c r="AO112" s="785"/>
      <c r="AP112" s="754">
        <v>0.1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t="s">
        <v>411</v>
      </c>
      <c r="BR112" s="771"/>
      <c r="BS112" s="771"/>
      <c r="BT112" s="771"/>
      <c r="BU112" s="771"/>
      <c r="BV112" s="771" t="s">
        <v>411</v>
      </c>
      <c r="BW112" s="771"/>
      <c r="BX112" s="771"/>
      <c r="BY112" s="771"/>
      <c r="BZ112" s="771"/>
      <c r="CA112" s="771" t="s">
        <v>411</v>
      </c>
      <c r="CB112" s="771"/>
      <c r="CC112" s="771"/>
      <c r="CD112" s="771"/>
      <c r="CE112" s="771"/>
      <c r="CF112" s="848" t="s">
        <v>411</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411</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8746</v>
      </c>
      <c r="AB113" s="909"/>
      <c r="AC113" s="909"/>
      <c r="AD113" s="909"/>
      <c r="AE113" s="910"/>
      <c r="AF113" s="911">
        <v>8687</v>
      </c>
      <c r="AG113" s="909"/>
      <c r="AH113" s="909"/>
      <c r="AI113" s="909"/>
      <c r="AJ113" s="910"/>
      <c r="AK113" s="911">
        <v>8554</v>
      </c>
      <c r="AL113" s="909"/>
      <c r="AM113" s="909"/>
      <c r="AN113" s="909"/>
      <c r="AO113" s="910"/>
      <c r="AP113" s="912">
        <v>0</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749745</v>
      </c>
      <c r="BR113" s="771"/>
      <c r="BS113" s="771"/>
      <c r="BT113" s="771"/>
      <c r="BU113" s="771"/>
      <c r="BV113" s="771">
        <v>793814</v>
      </c>
      <c r="BW113" s="771"/>
      <c r="BX113" s="771"/>
      <c r="BY113" s="771"/>
      <c r="BZ113" s="771"/>
      <c r="CA113" s="771">
        <v>751213</v>
      </c>
      <c r="CB113" s="771"/>
      <c r="CC113" s="771"/>
      <c r="CD113" s="771"/>
      <c r="CE113" s="771"/>
      <c r="CF113" s="848">
        <v>1.5</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411</v>
      </c>
      <c r="DH113" s="784"/>
      <c r="DI113" s="784"/>
      <c r="DJ113" s="784"/>
      <c r="DK113" s="785"/>
      <c r="DL113" s="786" t="s">
        <v>411</v>
      </c>
      <c r="DM113" s="784"/>
      <c r="DN113" s="784"/>
      <c r="DO113" s="784"/>
      <c r="DP113" s="785"/>
      <c r="DQ113" s="786" t="s">
        <v>411</v>
      </c>
      <c r="DR113" s="784"/>
      <c r="DS113" s="784"/>
      <c r="DT113" s="784"/>
      <c r="DU113" s="785"/>
      <c r="DV113" s="754" t="s">
        <v>411</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194700</v>
      </c>
      <c r="AB114" s="784"/>
      <c r="AC114" s="784"/>
      <c r="AD114" s="784"/>
      <c r="AE114" s="785"/>
      <c r="AF114" s="786">
        <v>151221</v>
      </c>
      <c r="AG114" s="784"/>
      <c r="AH114" s="784"/>
      <c r="AI114" s="784"/>
      <c r="AJ114" s="785"/>
      <c r="AK114" s="786">
        <v>123902</v>
      </c>
      <c r="AL114" s="784"/>
      <c r="AM114" s="784"/>
      <c r="AN114" s="784"/>
      <c r="AO114" s="785"/>
      <c r="AP114" s="754">
        <v>0.2</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12592957</v>
      </c>
      <c r="BR114" s="771"/>
      <c r="BS114" s="771"/>
      <c r="BT114" s="771"/>
      <c r="BU114" s="771"/>
      <c r="BV114" s="771">
        <v>11900682</v>
      </c>
      <c r="BW114" s="771"/>
      <c r="BX114" s="771"/>
      <c r="BY114" s="771"/>
      <c r="BZ114" s="771"/>
      <c r="CA114" s="771">
        <v>10382947</v>
      </c>
      <c r="CB114" s="771"/>
      <c r="CC114" s="771"/>
      <c r="CD114" s="771"/>
      <c r="CE114" s="771"/>
      <c r="CF114" s="848">
        <v>20.5</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411</v>
      </c>
      <c r="DH114" s="784"/>
      <c r="DI114" s="784"/>
      <c r="DJ114" s="784"/>
      <c r="DK114" s="785"/>
      <c r="DL114" s="786" t="s">
        <v>411</v>
      </c>
      <c r="DM114" s="784"/>
      <c r="DN114" s="784"/>
      <c r="DO114" s="784"/>
      <c r="DP114" s="785"/>
      <c r="DQ114" s="786" t="s">
        <v>411</v>
      </c>
      <c r="DR114" s="784"/>
      <c r="DS114" s="784"/>
      <c r="DT114" s="784"/>
      <c r="DU114" s="785"/>
      <c r="DV114" s="754" t="s">
        <v>411</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320824</v>
      </c>
      <c r="AB115" s="909"/>
      <c r="AC115" s="909"/>
      <c r="AD115" s="909"/>
      <c r="AE115" s="910"/>
      <c r="AF115" s="911">
        <v>502277</v>
      </c>
      <c r="AG115" s="909"/>
      <c r="AH115" s="909"/>
      <c r="AI115" s="909"/>
      <c r="AJ115" s="910"/>
      <c r="AK115" s="911">
        <v>963715</v>
      </c>
      <c r="AL115" s="909"/>
      <c r="AM115" s="909"/>
      <c r="AN115" s="909"/>
      <c r="AO115" s="910"/>
      <c r="AP115" s="912">
        <v>1.9</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411</v>
      </c>
      <c r="BR115" s="771"/>
      <c r="BS115" s="771"/>
      <c r="BT115" s="771"/>
      <c r="BU115" s="771"/>
      <c r="BV115" s="771" t="s">
        <v>411</v>
      </c>
      <c r="BW115" s="771"/>
      <c r="BX115" s="771"/>
      <c r="BY115" s="771"/>
      <c r="BZ115" s="771"/>
      <c r="CA115" s="771" t="s">
        <v>411</v>
      </c>
      <c r="CB115" s="771"/>
      <c r="CC115" s="771"/>
      <c r="CD115" s="771"/>
      <c r="CE115" s="771"/>
      <c r="CF115" s="848" t="s">
        <v>411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2761782</v>
      </c>
      <c r="DH115" s="784"/>
      <c r="DI115" s="784"/>
      <c r="DJ115" s="784"/>
      <c r="DK115" s="785"/>
      <c r="DL115" s="786">
        <v>2707926</v>
      </c>
      <c r="DM115" s="784"/>
      <c r="DN115" s="784"/>
      <c r="DO115" s="784"/>
      <c r="DP115" s="785"/>
      <c r="DQ115" s="786">
        <v>3347551</v>
      </c>
      <c r="DR115" s="784"/>
      <c r="DS115" s="784"/>
      <c r="DT115" s="784"/>
      <c r="DU115" s="785"/>
      <c r="DV115" s="754">
        <v>6.6</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411</v>
      </c>
      <c r="AB116" s="784"/>
      <c r="AC116" s="784"/>
      <c r="AD116" s="784"/>
      <c r="AE116" s="785"/>
      <c r="AF116" s="786" t="s">
        <v>411</v>
      </c>
      <c r="AG116" s="784"/>
      <c r="AH116" s="784"/>
      <c r="AI116" s="784"/>
      <c r="AJ116" s="785"/>
      <c r="AK116" s="786" t="s">
        <v>411</v>
      </c>
      <c r="AL116" s="784"/>
      <c r="AM116" s="784"/>
      <c r="AN116" s="784"/>
      <c r="AO116" s="785"/>
      <c r="AP116" s="754" t="s">
        <v>411</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66639</v>
      </c>
      <c r="DH116" s="784"/>
      <c r="DI116" s="784"/>
      <c r="DJ116" s="784"/>
      <c r="DK116" s="785"/>
      <c r="DL116" s="786">
        <v>46305</v>
      </c>
      <c r="DM116" s="784"/>
      <c r="DN116" s="784"/>
      <c r="DO116" s="784"/>
      <c r="DP116" s="785"/>
      <c r="DQ116" s="786">
        <v>33473</v>
      </c>
      <c r="DR116" s="784"/>
      <c r="DS116" s="784"/>
      <c r="DT116" s="784"/>
      <c r="DU116" s="785"/>
      <c r="DV116" s="754">
        <v>0.1</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3568747</v>
      </c>
      <c r="AB117" s="895"/>
      <c r="AC117" s="895"/>
      <c r="AD117" s="895"/>
      <c r="AE117" s="896"/>
      <c r="AF117" s="898">
        <v>3508710</v>
      </c>
      <c r="AG117" s="895"/>
      <c r="AH117" s="895"/>
      <c r="AI117" s="895"/>
      <c r="AJ117" s="896"/>
      <c r="AK117" s="898">
        <v>3516099</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321</v>
      </c>
      <c r="BR117" s="858"/>
      <c r="BS117" s="858"/>
      <c r="BT117" s="858"/>
      <c r="BU117" s="858"/>
      <c r="BV117" s="858" t="s">
        <v>321</v>
      </c>
      <c r="BW117" s="858"/>
      <c r="BX117" s="858"/>
      <c r="BY117" s="858"/>
      <c r="BZ117" s="858"/>
      <c r="CA117" s="858" t="s">
        <v>321</v>
      </c>
      <c r="CB117" s="858"/>
      <c r="CC117" s="858"/>
      <c r="CD117" s="858"/>
      <c r="CE117" s="858"/>
      <c r="CF117" s="848" t="s">
        <v>321</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321</v>
      </c>
      <c r="DH117" s="784"/>
      <c r="DI117" s="784"/>
      <c r="DJ117" s="784"/>
      <c r="DK117" s="785"/>
      <c r="DL117" s="786" t="s">
        <v>321</v>
      </c>
      <c r="DM117" s="784"/>
      <c r="DN117" s="784"/>
      <c r="DO117" s="784"/>
      <c r="DP117" s="785"/>
      <c r="DQ117" s="786" t="s">
        <v>321</v>
      </c>
      <c r="DR117" s="784"/>
      <c r="DS117" s="784"/>
      <c r="DT117" s="784"/>
      <c r="DU117" s="785"/>
      <c r="DV117" s="754" t="s">
        <v>321</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288</v>
      </c>
      <c r="AG118" s="888"/>
      <c r="AH118" s="888"/>
      <c r="AI118" s="888"/>
      <c r="AJ118" s="889"/>
      <c r="AK118" s="890" t="s">
        <v>287</v>
      </c>
      <c r="AL118" s="888"/>
      <c r="AM118" s="888"/>
      <c r="AN118" s="888"/>
      <c r="AO118" s="889"/>
      <c r="AP118" s="891" t="s">
        <v>399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428</v>
      </c>
      <c r="BP118" s="838"/>
      <c r="BQ118" s="857">
        <v>38328062</v>
      </c>
      <c r="BR118" s="858"/>
      <c r="BS118" s="858"/>
      <c r="BT118" s="858"/>
      <c r="BU118" s="858"/>
      <c r="BV118" s="858">
        <v>35442781</v>
      </c>
      <c r="BW118" s="858"/>
      <c r="BX118" s="858"/>
      <c r="BY118" s="858"/>
      <c r="BZ118" s="858"/>
      <c r="CA118" s="858">
        <v>35240339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321</v>
      </c>
      <c r="DH118" s="784"/>
      <c r="DI118" s="784"/>
      <c r="DJ118" s="784"/>
      <c r="DK118" s="785"/>
      <c r="DL118" s="786" t="s">
        <v>321</v>
      </c>
      <c r="DM118" s="784"/>
      <c r="DN118" s="784"/>
      <c r="DO118" s="784"/>
      <c r="DP118" s="785"/>
      <c r="DQ118" s="786" t="s">
        <v>321</v>
      </c>
      <c r="DR118" s="784"/>
      <c r="DS118" s="784"/>
      <c r="DT118" s="784"/>
      <c r="DU118" s="785"/>
      <c r="DV118" s="754" t="s">
        <v>321</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321</v>
      </c>
      <c r="AB119" s="873"/>
      <c r="AC119" s="873"/>
      <c r="AD119" s="873"/>
      <c r="AE119" s="874"/>
      <c r="AF119" s="875" t="s">
        <v>321</v>
      </c>
      <c r="AG119" s="873"/>
      <c r="AH119" s="873"/>
      <c r="AI119" s="873"/>
      <c r="AJ119" s="874"/>
      <c r="AK119" s="875" t="s">
        <v>321</v>
      </c>
      <c r="AL119" s="873"/>
      <c r="AM119" s="873"/>
      <c r="AN119" s="873"/>
      <c r="AO119" s="874"/>
      <c r="AP119" s="876" t="s">
        <v>321</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25393063</v>
      </c>
      <c r="BR119" s="800"/>
      <c r="BS119" s="800"/>
      <c r="BT119" s="800"/>
      <c r="BU119" s="800"/>
      <c r="BV119" s="800">
        <v>25051531</v>
      </c>
      <c r="BW119" s="800"/>
      <c r="BX119" s="800"/>
      <c r="BY119" s="800"/>
      <c r="BZ119" s="800"/>
      <c r="CA119" s="800">
        <v>25681809</v>
      </c>
      <c r="CB119" s="800"/>
      <c r="CC119" s="800"/>
      <c r="CD119" s="800"/>
      <c r="CE119" s="800"/>
      <c r="CF119" s="861">
        <v>50.7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321</v>
      </c>
      <c r="DH119" s="717"/>
      <c r="DI119" s="717"/>
      <c r="DJ119" s="717"/>
      <c r="DK119" s="718"/>
      <c r="DL119" s="719" t="s">
        <v>321</v>
      </c>
      <c r="DM119" s="717"/>
      <c r="DN119" s="717"/>
      <c r="DO119" s="717"/>
      <c r="DP119" s="718"/>
      <c r="DQ119" s="719" t="s">
        <v>321</v>
      </c>
      <c r="DR119" s="717"/>
      <c r="DS119" s="717"/>
      <c r="DT119" s="717"/>
      <c r="DU119" s="718"/>
      <c r="DV119" s="807" t="s">
        <v>321</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321</v>
      </c>
      <c r="AB120" s="784"/>
      <c r="AC120" s="784"/>
      <c r="AD120" s="784"/>
      <c r="AE120" s="785"/>
      <c r="AF120" s="786" t="s">
        <v>321</v>
      </c>
      <c r="AG120" s="784"/>
      <c r="AH120" s="784"/>
      <c r="AI120" s="784"/>
      <c r="AJ120" s="785"/>
      <c r="AK120" s="786" t="s">
        <v>321</v>
      </c>
      <c r="AL120" s="784"/>
      <c r="AM120" s="784"/>
      <c r="AN120" s="784"/>
      <c r="AO120" s="785"/>
      <c r="AP120" s="754" t="s">
        <v>321</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1937395</v>
      </c>
      <c r="BR120" s="771"/>
      <c r="BS120" s="771"/>
      <c r="BT120" s="771"/>
      <c r="BU120" s="771"/>
      <c r="BV120" s="771">
        <v>2328570</v>
      </c>
      <c r="BW120" s="771"/>
      <c r="BX120" s="771"/>
      <c r="BY120" s="771"/>
      <c r="BZ120" s="771"/>
      <c r="CA120" s="771">
        <v>2212758</v>
      </c>
      <c r="CB120" s="771"/>
      <c r="CC120" s="771"/>
      <c r="CD120" s="771"/>
      <c r="CE120" s="771"/>
      <c r="CF120" s="848">
        <v>4.4000000000000004</v>
      </c>
      <c r="CG120" s="849"/>
      <c r="CH120" s="849"/>
      <c r="CI120" s="849"/>
      <c r="CJ120" s="849"/>
      <c r="CK120" s="850" t="s">
        <v>434</v>
      </c>
      <c r="CL120" s="810"/>
      <c r="CM120" s="810"/>
      <c r="CN120" s="810"/>
      <c r="CO120" s="811"/>
      <c r="CP120" s="854"/>
      <c r="CQ120" s="855"/>
      <c r="CR120" s="855"/>
      <c r="CS120" s="855"/>
      <c r="CT120" s="855"/>
      <c r="CU120" s="855"/>
      <c r="CV120" s="855"/>
      <c r="CW120" s="855"/>
      <c r="CX120" s="855"/>
      <c r="CY120" s="855"/>
      <c r="CZ120" s="855"/>
      <c r="DA120" s="855"/>
      <c r="DB120" s="855"/>
      <c r="DC120" s="855"/>
      <c r="DD120" s="855"/>
      <c r="DE120" s="855"/>
      <c r="DF120" s="856"/>
      <c r="DG120" s="799"/>
      <c r="DH120" s="800"/>
      <c r="DI120" s="800"/>
      <c r="DJ120" s="800"/>
      <c r="DK120" s="800"/>
      <c r="DL120" s="800"/>
      <c r="DM120" s="800"/>
      <c r="DN120" s="800"/>
      <c r="DO120" s="800"/>
      <c r="DP120" s="800"/>
      <c r="DQ120" s="800"/>
      <c r="DR120" s="800"/>
      <c r="DS120" s="800"/>
      <c r="DT120" s="800"/>
      <c r="DU120" s="800"/>
      <c r="DV120" s="801"/>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321</v>
      </c>
      <c r="AB121" s="784"/>
      <c r="AC121" s="784"/>
      <c r="AD121" s="784"/>
      <c r="AE121" s="785"/>
      <c r="AF121" s="786" t="s">
        <v>321</v>
      </c>
      <c r="AG121" s="784"/>
      <c r="AH121" s="784"/>
      <c r="AI121" s="784"/>
      <c r="AJ121" s="785"/>
      <c r="AK121" s="786" t="s">
        <v>321</v>
      </c>
      <c r="AL121" s="784"/>
      <c r="AM121" s="784"/>
      <c r="AN121" s="784"/>
      <c r="AO121" s="785"/>
      <c r="AP121" s="754" t="s">
        <v>321</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48264280</v>
      </c>
      <c r="BR121" s="858"/>
      <c r="BS121" s="858"/>
      <c r="BT121" s="858"/>
      <c r="BU121" s="858"/>
      <c r="BV121" s="858">
        <v>44704208</v>
      </c>
      <c r="BW121" s="858"/>
      <c r="BX121" s="858"/>
      <c r="BY121" s="858"/>
      <c r="BZ121" s="858"/>
      <c r="CA121" s="858">
        <v>43001342</v>
      </c>
      <c r="CB121" s="858"/>
      <c r="CC121" s="858"/>
      <c r="CD121" s="858"/>
      <c r="CE121" s="858"/>
      <c r="CF121" s="859">
        <v>84.9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321</v>
      </c>
      <c r="AB122" s="784"/>
      <c r="AC122" s="784"/>
      <c r="AD122" s="784"/>
      <c r="AE122" s="785"/>
      <c r="AF122" s="786" t="s">
        <v>321</v>
      </c>
      <c r="AG122" s="784"/>
      <c r="AH122" s="784"/>
      <c r="AI122" s="784"/>
      <c r="AJ122" s="785"/>
      <c r="AK122" s="786" t="s">
        <v>321</v>
      </c>
      <c r="AL122" s="784"/>
      <c r="AM122" s="784"/>
      <c r="AN122" s="784"/>
      <c r="AO122" s="785"/>
      <c r="AP122" s="754" t="s">
        <v>321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437</v>
      </c>
      <c r="BP122" s="838"/>
      <c r="BQ122" s="839">
        <v>75594738</v>
      </c>
      <c r="BR122" s="840"/>
      <c r="BS122" s="840"/>
      <c r="BT122" s="840"/>
      <c r="BU122" s="840"/>
      <c r="BV122" s="840">
        <v>72084309</v>
      </c>
      <c r="BW122" s="840"/>
      <c r="BX122" s="840"/>
      <c r="BY122" s="840"/>
      <c r="BZ122" s="840"/>
      <c r="CA122" s="840">
        <v>70895909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14332</v>
      </c>
      <c r="AB123" s="784"/>
      <c r="AC123" s="784"/>
      <c r="AD123" s="784"/>
      <c r="AE123" s="785"/>
      <c r="AF123" s="786">
        <v>1832</v>
      </c>
      <c r="AG123" s="784"/>
      <c r="AH123" s="784"/>
      <c r="AI123" s="784"/>
      <c r="AJ123" s="785"/>
      <c r="AK123" s="786">
        <v>12833</v>
      </c>
      <c r="AL123" s="784"/>
      <c r="AM123" s="784"/>
      <c r="AN123" s="784"/>
      <c r="AO123" s="785"/>
      <c r="AP123" s="754">
        <v>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222</v>
      </c>
      <c r="BR123" s="832"/>
      <c r="BS123" s="832"/>
      <c r="BT123" s="832"/>
      <c r="BU123" s="832"/>
      <c r="BV123" s="832" t="s">
        <v>222</v>
      </c>
      <c r="BW123" s="832"/>
      <c r="BX123" s="832"/>
      <c r="BY123" s="832"/>
      <c r="BZ123" s="832"/>
      <c r="CA123" s="832" t="s">
        <v>222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321</v>
      </c>
      <c r="AB124" s="784"/>
      <c r="AC124" s="784"/>
      <c r="AD124" s="784"/>
      <c r="AE124" s="785"/>
      <c r="AF124" s="786" t="s">
        <v>321</v>
      </c>
      <c r="AG124" s="784"/>
      <c r="AH124" s="784"/>
      <c r="AI124" s="784"/>
      <c r="AJ124" s="785"/>
      <c r="AK124" s="786" t="s">
        <v>321</v>
      </c>
      <c r="AL124" s="784"/>
      <c r="AM124" s="784"/>
      <c r="AN124" s="784"/>
      <c r="AO124" s="785"/>
      <c r="AP124" s="754" t="s">
        <v>321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c r="CQ124" s="829"/>
      <c r="CR124" s="829"/>
      <c r="CS124" s="829"/>
      <c r="CT124" s="829"/>
      <c r="CU124" s="829"/>
      <c r="CV124" s="829"/>
      <c r="CW124" s="829"/>
      <c r="CX124" s="829"/>
      <c r="CY124" s="829"/>
      <c r="CZ124" s="829"/>
      <c r="DA124" s="829"/>
      <c r="DB124" s="829"/>
      <c r="DC124" s="829"/>
      <c r="DD124" s="829"/>
      <c r="DE124" s="829"/>
      <c r="DF124" s="830"/>
      <c r="DG124" s="716"/>
      <c r="DH124" s="717"/>
      <c r="DI124" s="717"/>
      <c r="DJ124" s="717"/>
      <c r="DK124" s="718"/>
      <c r="DL124" s="719"/>
      <c r="DM124" s="717"/>
      <c r="DN124" s="717"/>
      <c r="DO124" s="717"/>
      <c r="DP124" s="718"/>
      <c r="DQ124" s="719"/>
      <c r="DR124" s="717"/>
      <c r="DS124" s="717"/>
      <c r="DT124" s="717"/>
      <c r="DU124" s="718"/>
      <c r="DV124" s="807"/>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321</v>
      </c>
      <c r="AB125" s="784"/>
      <c r="AC125" s="784"/>
      <c r="AD125" s="784"/>
      <c r="AE125" s="785"/>
      <c r="AF125" s="786" t="s">
        <v>321</v>
      </c>
      <c r="AG125" s="784"/>
      <c r="AH125" s="784"/>
      <c r="AI125" s="784"/>
      <c r="AJ125" s="785"/>
      <c r="AK125" s="786" t="s">
        <v>321</v>
      </c>
      <c r="AL125" s="784"/>
      <c r="AM125" s="784"/>
      <c r="AN125" s="784"/>
      <c r="AO125" s="785"/>
      <c r="AP125" s="754" t="s">
        <v>321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321</v>
      </c>
      <c r="DH125" s="800"/>
      <c r="DI125" s="800"/>
      <c r="DJ125" s="800"/>
      <c r="DK125" s="800"/>
      <c r="DL125" s="800" t="s">
        <v>321</v>
      </c>
      <c r="DM125" s="800"/>
      <c r="DN125" s="800"/>
      <c r="DO125" s="800"/>
      <c r="DP125" s="800"/>
      <c r="DQ125" s="800" t="s">
        <v>321</v>
      </c>
      <c r="DR125" s="800"/>
      <c r="DS125" s="800"/>
      <c r="DT125" s="800"/>
      <c r="DU125" s="800"/>
      <c r="DV125" s="801" t="s">
        <v>321</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125606</v>
      </c>
      <c r="AB126" s="784"/>
      <c r="AC126" s="784"/>
      <c r="AD126" s="784"/>
      <c r="AE126" s="785"/>
      <c r="AF126" s="786">
        <v>339929</v>
      </c>
      <c r="AG126" s="784"/>
      <c r="AH126" s="784"/>
      <c r="AI126" s="784"/>
      <c r="AJ126" s="785"/>
      <c r="AK126" s="786">
        <v>796031</v>
      </c>
      <c r="AL126" s="784"/>
      <c r="AM126" s="784"/>
      <c r="AN126" s="784"/>
      <c r="AO126" s="785"/>
      <c r="AP126" s="754">
        <v>1.6</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321</v>
      </c>
      <c r="DH126" s="771"/>
      <c r="DI126" s="771"/>
      <c r="DJ126" s="771"/>
      <c r="DK126" s="771"/>
      <c r="DL126" s="771" t="s">
        <v>321</v>
      </c>
      <c r="DM126" s="771"/>
      <c r="DN126" s="771"/>
      <c r="DO126" s="771"/>
      <c r="DP126" s="771"/>
      <c r="DQ126" s="771" t="s">
        <v>321</v>
      </c>
      <c r="DR126" s="771"/>
      <c r="DS126" s="771"/>
      <c r="DT126" s="771"/>
      <c r="DU126" s="771"/>
      <c r="DV126" s="823" t="s">
        <v>321</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180886</v>
      </c>
      <c r="AB127" s="784"/>
      <c r="AC127" s="784"/>
      <c r="AD127" s="784"/>
      <c r="AE127" s="785"/>
      <c r="AF127" s="786">
        <v>160516</v>
      </c>
      <c r="AG127" s="784"/>
      <c r="AH127" s="784"/>
      <c r="AI127" s="784"/>
      <c r="AJ127" s="785"/>
      <c r="AK127" s="786">
        <v>154851</v>
      </c>
      <c r="AL127" s="784"/>
      <c r="AM127" s="784"/>
      <c r="AN127" s="784"/>
      <c r="AO127" s="785"/>
      <c r="AP127" s="754">
        <v>0.3</v>
      </c>
      <c r="AQ127" s="755"/>
      <c r="AR127" s="755"/>
      <c r="AS127" s="755"/>
      <c r="AT127" s="756"/>
      <c r="AU127" s="233"/>
      <c r="AV127" s="233"/>
      <c r="AW127" s="233"/>
      <c r="AX127" s="757" t="s">
        <v>447</v>
      </c>
      <c r="AY127" s="758"/>
      <c r="AZ127" s="758"/>
      <c r="BA127" s="758"/>
      <c r="BB127" s="758"/>
      <c r="BC127" s="758"/>
      <c r="BD127" s="758"/>
      <c r="BE127" s="759"/>
      <c r="BF127" s="760" t="s">
        <v>321</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321</v>
      </c>
      <c r="DH127" s="820"/>
      <c r="DI127" s="820"/>
      <c r="DJ127" s="820"/>
      <c r="DK127" s="820"/>
      <c r="DL127" s="820" t="s">
        <v>449</v>
      </c>
      <c r="DM127" s="820"/>
      <c r="DN127" s="820"/>
      <c r="DO127" s="820"/>
      <c r="DP127" s="820"/>
      <c r="DQ127" s="820" t="s">
        <v>449</v>
      </c>
      <c r="DR127" s="820"/>
      <c r="DS127" s="820"/>
      <c r="DT127" s="820"/>
      <c r="DU127" s="820"/>
      <c r="DV127" s="821" t="s">
        <v>449</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t="s">
        <v>452</v>
      </c>
      <c r="AB128" s="724"/>
      <c r="AC128" s="724"/>
      <c r="AD128" s="724"/>
      <c r="AE128" s="725"/>
      <c r="AF128" s="726" t="s">
        <v>452</v>
      </c>
      <c r="AG128" s="724"/>
      <c r="AH128" s="724"/>
      <c r="AI128" s="724"/>
      <c r="AJ128" s="725"/>
      <c r="AK128" s="726" t="s">
        <v>452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321</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52129497</v>
      </c>
      <c r="AB129" s="784"/>
      <c r="AC129" s="784"/>
      <c r="AD129" s="784"/>
      <c r="AE129" s="785"/>
      <c r="AF129" s="786">
        <v>53018935</v>
      </c>
      <c r="AG129" s="784"/>
      <c r="AH129" s="784"/>
      <c r="AI129" s="784"/>
      <c r="AJ129" s="785"/>
      <c r="AK129" s="786">
        <v>54262044</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3520562</v>
      </c>
      <c r="AB130" s="784"/>
      <c r="AC130" s="784"/>
      <c r="AD130" s="784"/>
      <c r="AE130" s="785"/>
      <c r="AF130" s="786">
        <v>3594061</v>
      </c>
      <c r="AG130" s="784"/>
      <c r="AH130" s="784"/>
      <c r="AI130" s="784"/>
      <c r="AJ130" s="785"/>
      <c r="AK130" s="786">
        <v>3641018</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222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48608935</v>
      </c>
      <c r="AB131" s="717"/>
      <c r="AC131" s="717"/>
      <c r="AD131" s="717"/>
      <c r="AE131" s="718"/>
      <c r="AF131" s="719">
        <v>49424874</v>
      </c>
      <c r="AG131" s="717"/>
      <c r="AH131" s="717"/>
      <c r="AI131" s="717"/>
      <c r="AJ131" s="718"/>
      <c r="AK131" s="719">
        <v>50621026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9.9127865999999995E-2</v>
      </c>
      <c r="AB132" s="740"/>
      <c r="AC132" s="740"/>
      <c r="AD132" s="740"/>
      <c r="AE132" s="741"/>
      <c r="AF132" s="742">
        <v>-0.17268835099999999</v>
      </c>
      <c r="AG132" s="740"/>
      <c r="AH132" s="740"/>
      <c r="AI132" s="740"/>
      <c r="AJ132" s="741"/>
      <c r="AK132" s="742">
        <v>-0.24677295199999999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0.8</v>
      </c>
      <c r="AB133" s="749"/>
      <c r="AC133" s="749"/>
      <c r="AD133" s="749"/>
      <c r="AE133" s="750"/>
      <c r="AF133" s="748">
        <v>0.1</v>
      </c>
      <c r="AG133" s="749"/>
      <c r="AH133" s="749"/>
      <c r="AI133" s="749"/>
      <c r="AJ133" s="750"/>
      <c r="AK133" s="748">
        <v>-0.1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16217443</v>
      </c>
      <c r="L9" s="264">
        <v>77563</v>
      </c>
      <c r="M9" s="265">
        <v>65343</v>
      </c>
      <c r="N9" s="266">
        <v>18.7</v>
      </c>
    </row>
    <row r="10" spans="1:16" x14ac:dyDescent="0.15">
      <c r="A10" s="248"/>
      <c r="B10" s="244"/>
      <c r="C10" s="244"/>
      <c r="D10" s="244"/>
      <c r="E10" s="244"/>
      <c r="F10" s="244"/>
      <c r="G10" s="1133" t="s">
        <v>471</v>
      </c>
      <c r="H10" s="1134"/>
      <c r="I10" s="1134"/>
      <c r="J10" s="1135"/>
      <c r="K10" s="267">
        <v>497258</v>
      </c>
      <c r="L10" s="268">
        <v>2378</v>
      </c>
      <c r="M10" s="269">
        <v>987</v>
      </c>
      <c r="N10" s="270">
        <v>140.9</v>
      </c>
    </row>
    <row r="11" spans="1:16" ht="13.5" customHeight="1" x14ac:dyDescent="0.15">
      <c r="A11" s="248"/>
      <c r="B11" s="244"/>
      <c r="C11" s="244"/>
      <c r="D11" s="244"/>
      <c r="E11" s="244"/>
      <c r="F11" s="244"/>
      <c r="G11" s="1133" t="s">
        <v>472</v>
      </c>
      <c r="H11" s="1134"/>
      <c r="I11" s="1134"/>
      <c r="J11" s="1135"/>
      <c r="K11" s="267">
        <v>227944</v>
      </c>
      <c r="L11" s="268">
        <v>1090</v>
      </c>
      <c r="M11" s="269">
        <v>884</v>
      </c>
      <c r="N11" s="270">
        <v>23.3</v>
      </c>
    </row>
    <row r="12" spans="1:16" ht="13.5" customHeight="1" x14ac:dyDescent="0.15">
      <c r="A12" s="248"/>
      <c r="B12" s="244"/>
      <c r="C12" s="244"/>
      <c r="D12" s="244"/>
      <c r="E12" s="244"/>
      <c r="F12" s="244"/>
      <c r="G12" s="1133" t="s">
        <v>473</v>
      </c>
      <c r="H12" s="1134"/>
      <c r="I12" s="1134"/>
      <c r="J12" s="1135"/>
      <c r="K12" s="267" t="s">
        <v>474</v>
      </c>
      <c r="L12" s="268" t="s">
        <v>474</v>
      </c>
      <c r="M12" s="269" t="s">
        <v>474</v>
      </c>
      <c r="N12" s="270" t="s">
        <v>474</v>
      </c>
    </row>
    <row r="13" spans="1:16" ht="13.5" customHeight="1" x14ac:dyDescent="0.15">
      <c r="A13" s="248"/>
      <c r="B13" s="244"/>
      <c r="C13" s="244"/>
      <c r="D13" s="244"/>
      <c r="E13" s="244"/>
      <c r="F13" s="244"/>
      <c r="G13" s="1133" t="s">
        <v>475</v>
      </c>
      <c r="H13" s="1134"/>
      <c r="I13" s="1134"/>
      <c r="J13" s="1135"/>
      <c r="K13" s="267" t="s">
        <v>474</v>
      </c>
      <c r="L13" s="268" t="s">
        <v>474</v>
      </c>
      <c r="M13" s="269" t="s">
        <v>474</v>
      </c>
      <c r="N13" s="270" t="s">
        <v>474</v>
      </c>
    </row>
    <row r="14" spans="1:16" ht="13.5" customHeight="1" x14ac:dyDescent="0.15">
      <c r="A14" s="248"/>
      <c r="B14" s="244"/>
      <c r="C14" s="244"/>
      <c r="D14" s="244"/>
      <c r="E14" s="244"/>
      <c r="F14" s="244"/>
      <c r="G14" s="1133" t="s">
        <v>476</v>
      </c>
      <c r="H14" s="1134"/>
      <c r="I14" s="1134"/>
      <c r="J14" s="1135"/>
      <c r="K14" s="267">
        <v>682609</v>
      </c>
      <c r="L14" s="268">
        <v>3265</v>
      </c>
      <c r="M14" s="269">
        <v>2372</v>
      </c>
      <c r="N14" s="270">
        <v>37.6</v>
      </c>
    </row>
    <row r="15" spans="1:16" ht="13.5" customHeight="1" x14ac:dyDescent="0.15">
      <c r="A15" s="248"/>
      <c r="B15" s="244"/>
      <c r="C15" s="244"/>
      <c r="D15" s="244"/>
      <c r="E15" s="244"/>
      <c r="F15" s="244"/>
      <c r="G15" s="1133" t="s">
        <v>477</v>
      </c>
      <c r="H15" s="1134"/>
      <c r="I15" s="1134"/>
      <c r="J15" s="1135"/>
      <c r="K15" s="267">
        <v>218003</v>
      </c>
      <c r="L15" s="268">
        <v>1043</v>
      </c>
      <c r="M15" s="269">
        <v>1383</v>
      </c>
      <c r="N15" s="270">
        <v>-24.6</v>
      </c>
    </row>
    <row r="16" spans="1:16" x14ac:dyDescent="0.15">
      <c r="A16" s="248"/>
      <c r="B16" s="244"/>
      <c r="C16" s="244"/>
      <c r="D16" s="244"/>
      <c r="E16" s="244"/>
      <c r="F16" s="244"/>
      <c r="G16" s="1136" t="s">
        <v>478</v>
      </c>
      <c r="H16" s="1137"/>
      <c r="I16" s="1137"/>
      <c r="J16" s="1138"/>
      <c r="K16" s="268">
        <v>-1646560</v>
      </c>
      <c r="L16" s="268">
        <v>-7875</v>
      </c>
      <c r="M16" s="269">
        <v>-5771</v>
      </c>
      <c r="N16" s="270">
        <v>36.5</v>
      </c>
    </row>
    <row r="17" spans="1:16" x14ac:dyDescent="0.15">
      <c r="A17" s="248"/>
      <c r="B17" s="244"/>
      <c r="C17" s="244"/>
      <c r="D17" s="244"/>
      <c r="E17" s="244"/>
      <c r="F17" s="244"/>
      <c r="G17" s="1136" t="s">
        <v>171</v>
      </c>
      <c r="H17" s="1137"/>
      <c r="I17" s="1137"/>
      <c r="J17" s="1138"/>
      <c r="K17" s="268">
        <v>16196697</v>
      </c>
      <c r="L17" s="268">
        <v>77464</v>
      </c>
      <c r="M17" s="269">
        <v>65198</v>
      </c>
      <c r="N17" s="270">
        <v>18.8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7.15</v>
      </c>
      <c r="L21" s="281">
        <v>6.34</v>
      </c>
      <c r="M21" s="282">
        <v>0.81</v>
      </c>
      <c r="N21" s="249"/>
      <c r="O21" s="283"/>
      <c r="P21" s="279"/>
    </row>
    <row r="22" spans="1:16" s="284" customFormat="1" x14ac:dyDescent="0.15">
      <c r="A22" s="279"/>
      <c r="B22" s="249"/>
      <c r="C22" s="249"/>
      <c r="D22" s="249"/>
      <c r="E22" s="249"/>
      <c r="F22" s="249"/>
      <c r="G22" s="1130" t="s">
        <v>484</v>
      </c>
      <c r="H22" s="1131"/>
      <c r="I22" s="1131"/>
      <c r="J22" s="1132"/>
      <c r="K22" s="285">
        <v>97.8</v>
      </c>
      <c r="L22" s="286">
        <v>98.3</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2393428</v>
      </c>
      <c r="L32" s="294">
        <v>11447</v>
      </c>
      <c r="M32" s="295">
        <v>8937</v>
      </c>
      <c r="N32" s="296">
        <v>28.1</v>
      </c>
    </row>
    <row r="33" spans="1:16" ht="13.5" customHeight="1" x14ac:dyDescent="0.15">
      <c r="A33" s="248"/>
      <c r="B33" s="244"/>
      <c r="C33" s="244"/>
      <c r="D33" s="244"/>
      <c r="E33" s="244"/>
      <c r="F33" s="244"/>
      <c r="G33" s="1121" t="s">
        <v>488</v>
      </c>
      <c r="H33" s="1122"/>
      <c r="I33" s="1122"/>
      <c r="J33" s="1123"/>
      <c r="K33" s="294" t="s">
        <v>474</v>
      </c>
      <c r="L33" s="294" t="s">
        <v>474</v>
      </c>
      <c r="M33" s="295">
        <v>4</v>
      </c>
      <c r="N33" s="296" t="s">
        <v>474</v>
      </c>
    </row>
    <row r="34" spans="1:16" ht="27" customHeight="1" x14ac:dyDescent="0.15">
      <c r="A34" s="248"/>
      <c r="B34" s="244"/>
      <c r="C34" s="244"/>
      <c r="D34" s="244"/>
      <c r="E34" s="244"/>
      <c r="F34" s="244"/>
      <c r="G34" s="1121" t="s">
        <v>489</v>
      </c>
      <c r="H34" s="1122"/>
      <c r="I34" s="1122"/>
      <c r="J34" s="1123"/>
      <c r="K34" s="294">
        <v>26500</v>
      </c>
      <c r="L34" s="294">
        <v>127</v>
      </c>
      <c r="M34" s="295">
        <v>362</v>
      </c>
      <c r="N34" s="296">
        <v>-64.900000000000006</v>
      </c>
    </row>
    <row r="35" spans="1:16" ht="27" customHeight="1" x14ac:dyDescent="0.15">
      <c r="A35" s="248"/>
      <c r="B35" s="244"/>
      <c r="C35" s="244"/>
      <c r="D35" s="244"/>
      <c r="E35" s="244"/>
      <c r="F35" s="244"/>
      <c r="G35" s="1121" t="s">
        <v>490</v>
      </c>
      <c r="H35" s="1122"/>
      <c r="I35" s="1122"/>
      <c r="J35" s="1123"/>
      <c r="K35" s="294">
        <v>8554</v>
      </c>
      <c r="L35" s="294">
        <v>41</v>
      </c>
      <c r="M35" s="295">
        <v>37</v>
      </c>
      <c r="N35" s="296">
        <v>10.8</v>
      </c>
    </row>
    <row r="36" spans="1:16" ht="27" customHeight="1" x14ac:dyDescent="0.15">
      <c r="A36" s="248"/>
      <c r="B36" s="244"/>
      <c r="C36" s="244"/>
      <c r="D36" s="244"/>
      <c r="E36" s="244"/>
      <c r="F36" s="244"/>
      <c r="G36" s="1121" t="s">
        <v>491</v>
      </c>
      <c r="H36" s="1122"/>
      <c r="I36" s="1122"/>
      <c r="J36" s="1123"/>
      <c r="K36" s="294">
        <v>123902</v>
      </c>
      <c r="L36" s="294">
        <v>593</v>
      </c>
      <c r="M36" s="295">
        <v>606</v>
      </c>
      <c r="N36" s="296">
        <v>-2.1</v>
      </c>
    </row>
    <row r="37" spans="1:16" ht="13.5" customHeight="1" x14ac:dyDescent="0.15">
      <c r="A37" s="248"/>
      <c r="B37" s="244"/>
      <c r="C37" s="244"/>
      <c r="D37" s="244"/>
      <c r="E37" s="244"/>
      <c r="F37" s="244"/>
      <c r="G37" s="1121" t="s">
        <v>492</v>
      </c>
      <c r="H37" s="1122"/>
      <c r="I37" s="1122"/>
      <c r="J37" s="1123"/>
      <c r="K37" s="294">
        <v>963715</v>
      </c>
      <c r="L37" s="294">
        <v>4609</v>
      </c>
      <c r="M37" s="295">
        <v>3177</v>
      </c>
      <c r="N37" s="296">
        <v>45.1</v>
      </c>
    </row>
    <row r="38" spans="1:16" ht="27" customHeight="1" x14ac:dyDescent="0.15">
      <c r="A38" s="248"/>
      <c r="B38" s="244"/>
      <c r="C38" s="244"/>
      <c r="D38" s="244"/>
      <c r="E38" s="244"/>
      <c r="F38" s="244"/>
      <c r="G38" s="1124" t="s">
        <v>493</v>
      </c>
      <c r="H38" s="1125"/>
      <c r="I38" s="1125"/>
      <c r="J38" s="1126"/>
      <c r="K38" s="297" t="s">
        <v>474</v>
      </c>
      <c r="L38" s="297" t="s">
        <v>474</v>
      </c>
      <c r="M38" s="298" t="s">
        <v>474</v>
      </c>
      <c r="N38" s="299" t="s">
        <v>474</v>
      </c>
      <c r="O38" s="293"/>
    </row>
    <row r="39" spans="1:16" x14ac:dyDescent="0.15">
      <c r="A39" s="248"/>
      <c r="B39" s="244"/>
      <c r="C39" s="244"/>
      <c r="D39" s="244"/>
      <c r="E39" s="244"/>
      <c r="F39" s="244"/>
      <c r="G39" s="1124" t="s">
        <v>494</v>
      </c>
      <c r="H39" s="1125"/>
      <c r="I39" s="1125"/>
      <c r="J39" s="1126"/>
      <c r="K39" s="300" t="s">
        <v>474</v>
      </c>
      <c r="L39" s="300" t="s">
        <v>474</v>
      </c>
      <c r="M39" s="301">
        <v>-15</v>
      </c>
      <c r="N39" s="302" t="s">
        <v>474</v>
      </c>
      <c r="O39" s="293"/>
    </row>
    <row r="40" spans="1:16" ht="27" customHeight="1" x14ac:dyDescent="0.15">
      <c r="A40" s="248"/>
      <c r="B40" s="244"/>
      <c r="C40" s="244"/>
      <c r="D40" s="244"/>
      <c r="E40" s="244"/>
      <c r="F40" s="244"/>
      <c r="G40" s="1121" t="s">
        <v>495</v>
      </c>
      <c r="H40" s="1122"/>
      <c r="I40" s="1122"/>
      <c r="J40" s="1123"/>
      <c r="K40" s="300" t="s">
        <v>474</v>
      </c>
      <c r="L40" s="300" t="s">
        <v>474</v>
      </c>
      <c r="M40" s="301" t="s">
        <v>474</v>
      </c>
      <c r="N40" s="302" t="s">
        <v>474</v>
      </c>
      <c r="O40" s="293"/>
    </row>
    <row r="41" spans="1:16" x14ac:dyDescent="0.15">
      <c r="A41" s="248"/>
      <c r="B41" s="244"/>
      <c r="C41" s="244"/>
      <c r="D41" s="244"/>
      <c r="E41" s="244"/>
      <c r="F41" s="244"/>
      <c r="G41" s="1127" t="s">
        <v>282</v>
      </c>
      <c r="H41" s="1128"/>
      <c r="I41" s="1128"/>
      <c r="J41" s="1129"/>
      <c r="K41" s="294">
        <v>3516099</v>
      </c>
      <c r="L41" s="300">
        <v>16816</v>
      </c>
      <c r="M41" s="301">
        <v>13108</v>
      </c>
      <c r="N41" s="302">
        <v>28.3</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7407793</v>
      </c>
      <c r="J51" s="320">
        <v>39103</v>
      </c>
      <c r="K51" s="321">
        <v>-44.7</v>
      </c>
      <c r="L51" s="322">
        <v>41485</v>
      </c>
      <c r="M51" s="323">
        <v>-25.4</v>
      </c>
      <c r="N51" s="324">
        <v>-19.3</v>
      </c>
    </row>
    <row r="52" spans="1:14" x14ac:dyDescent="0.15">
      <c r="A52" s="248"/>
      <c r="B52" s="244"/>
      <c r="C52" s="244"/>
      <c r="D52" s="244"/>
      <c r="E52" s="244"/>
      <c r="F52" s="244"/>
      <c r="G52" s="325"/>
      <c r="H52" s="326" t="s">
        <v>506</v>
      </c>
      <c r="I52" s="327">
        <v>6049653</v>
      </c>
      <c r="J52" s="328">
        <v>31934</v>
      </c>
      <c r="K52" s="329">
        <v>-26.7</v>
      </c>
      <c r="L52" s="330">
        <v>28975</v>
      </c>
      <c r="M52" s="331">
        <v>-23.2</v>
      </c>
      <c r="N52" s="332">
        <v>-3.5</v>
      </c>
    </row>
    <row r="53" spans="1:14" x14ac:dyDescent="0.15">
      <c r="A53" s="248"/>
      <c r="B53" s="244"/>
      <c r="C53" s="244"/>
      <c r="D53" s="244"/>
      <c r="E53" s="244"/>
      <c r="F53" s="244"/>
      <c r="G53" s="310" t="s">
        <v>507</v>
      </c>
      <c r="H53" s="311"/>
      <c r="I53" s="319">
        <v>11073405</v>
      </c>
      <c r="J53" s="320">
        <v>58192</v>
      </c>
      <c r="K53" s="321">
        <v>48.8</v>
      </c>
      <c r="L53" s="322">
        <v>39651</v>
      </c>
      <c r="M53" s="323">
        <v>-4.4000000000000004</v>
      </c>
      <c r="N53" s="324">
        <v>53.2</v>
      </c>
    </row>
    <row r="54" spans="1:14" x14ac:dyDescent="0.15">
      <c r="A54" s="248"/>
      <c r="B54" s="244"/>
      <c r="C54" s="244"/>
      <c r="D54" s="244"/>
      <c r="E54" s="244"/>
      <c r="F54" s="244"/>
      <c r="G54" s="325"/>
      <c r="H54" s="326" t="s">
        <v>506</v>
      </c>
      <c r="I54" s="327">
        <v>8820383</v>
      </c>
      <c r="J54" s="328">
        <v>46352</v>
      </c>
      <c r="K54" s="329">
        <v>45.1</v>
      </c>
      <c r="L54" s="330">
        <v>28525</v>
      </c>
      <c r="M54" s="331">
        <v>-1.6</v>
      </c>
      <c r="N54" s="332">
        <v>46.7</v>
      </c>
    </row>
    <row r="55" spans="1:14" x14ac:dyDescent="0.15">
      <c r="A55" s="248"/>
      <c r="B55" s="244"/>
      <c r="C55" s="244"/>
      <c r="D55" s="244"/>
      <c r="E55" s="244"/>
      <c r="F55" s="244"/>
      <c r="G55" s="310" t="s">
        <v>508</v>
      </c>
      <c r="H55" s="311"/>
      <c r="I55" s="319">
        <v>7727576</v>
      </c>
      <c r="J55" s="320">
        <v>37377</v>
      </c>
      <c r="K55" s="321">
        <v>-35.799999999999997</v>
      </c>
      <c r="L55" s="322">
        <v>37665</v>
      </c>
      <c r="M55" s="323">
        <v>-5</v>
      </c>
      <c r="N55" s="324">
        <v>-30.8</v>
      </c>
    </row>
    <row r="56" spans="1:14" x14ac:dyDescent="0.15">
      <c r="A56" s="248"/>
      <c r="B56" s="244"/>
      <c r="C56" s="244"/>
      <c r="D56" s="244"/>
      <c r="E56" s="244"/>
      <c r="F56" s="244"/>
      <c r="G56" s="325"/>
      <c r="H56" s="326" t="s">
        <v>506</v>
      </c>
      <c r="I56" s="327">
        <v>6140355</v>
      </c>
      <c r="J56" s="328">
        <v>29700</v>
      </c>
      <c r="K56" s="329">
        <v>-35.9</v>
      </c>
      <c r="L56" s="330">
        <v>25730</v>
      </c>
      <c r="M56" s="331">
        <v>-9.8000000000000007</v>
      </c>
      <c r="N56" s="332">
        <v>-26.1</v>
      </c>
    </row>
    <row r="57" spans="1:14" x14ac:dyDescent="0.15">
      <c r="A57" s="248"/>
      <c r="B57" s="244"/>
      <c r="C57" s="244"/>
      <c r="D57" s="244"/>
      <c r="E57" s="244"/>
      <c r="F57" s="244"/>
      <c r="G57" s="310" t="s">
        <v>509</v>
      </c>
      <c r="H57" s="311"/>
      <c r="I57" s="319">
        <v>6681064</v>
      </c>
      <c r="J57" s="320">
        <v>32177</v>
      </c>
      <c r="K57" s="321">
        <v>-13.9</v>
      </c>
      <c r="L57" s="322">
        <v>36861</v>
      </c>
      <c r="M57" s="323">
        <v>-2.1</v>
      </c>
      <c r="N57" s="324">
        <v>-11.8</v>
      </c>
    </row>
    <row r="58" spans="1:14" x14ac:dyDescent="0.15">
      <c r="A58" s="248"/>
      <c r="B58" s="244"/>
      <c r="C58" s="244"/>
      <c r="D58" s="244"/>
      <c r="E58" s="244"/>
      <c r="F58" s="244"/>
      <c r="G58" s="325"/>
      <c r="H58" s="326" t="s">
        <v>506</v>
      </c>
      <c r="I58" s="327">
        <v>3441309</v>
      </c>
      <c r="J58" s="328">
        <v>16574</v>
      </c>
      <c r="K58" s="329">
        <v>-44.2</v>
      </c>
      <c r="L58" s="330">
        <v>23990</v>
      </c>
      <c r="M58" s="331">
        <v>-6.8</v>
      </c>
      <c r="N58" s="332">
        <v>-37.4</v>
      </c>
    </row>
    <row r="59" spans="1:14" x14ac:dyDescent="0.15">
      <c r="A59" s="248"/>
      <c r="B59" s="244"/>
      <c r="C59" s="244"/>
      <c r="D59" s="244"/>
      <c r="E59" s="244"/>
      <c r="F59" s="244"/>
      <c r="G59" s="310" t="s">
        <v>510</v>
      </c>
      <c r="H59" s="311"/>
      <c r="I59" s="319">
        <v>9012168</v>
      </c>
      <c r="J59" s="320">
        <v>43102</v>
      </c>
      <c r="K59" s="321">
        <v>34</v>
      </c>
      <c r="L59" s="322">
        <v>47064</v>
      </c>
      <c r="M59" s="323">
        <v>27.7</v>
      </c>
      <c r="N59" s="324">
        <v>6.3</v>
      </c>
    </row>
    <row r="60" spans="1:14" x14ac:dyDescent="0.15">
      <c r="A60" s="248"/>
      <c r="B60" s="244"/>
      <c r="C60" s="244"/>
      <c r="D60" s="244"/>
      <c r="E60" s="244"/>
      <c r="F60" s="244"/>
      <c r="G60" s="325"/>
      <c r="H60" s="326" t="s">
        <v>506</v>
      </c>
      <c r="I60" s="333">
        <v>6647083</v>
      </c>
      <c r="J60" s="328">
        <v>31791</v>
      </c>
      <c r="K60" s="329">
        <v>91.8</v>
      </c>
      <c r="L60" s="330">
        <v>32508</v>
      </c>
      <c r="M60" s="331">
        <v>35.5</v>
      </c>
      <c r="N60" s="332">
        <v>56.3</v>
      </c>
    </row>
    <row r="61" spans="1:14" x14ac:dyDescent="0.15">
      <c r="A61" s="248"/>
      <c r="B61" s="244"/>
      <c r="C61" s="244"/>
      <c r="D61" s="244"/>
      <c r="E61" s="244"/>
      <c r="F61" s="244"/>
      <c r="G61" s="310" t="s">
        <v>511</v>
      </c>
      <c r="H61" s="334"/>
      <c r="I61" s="335">
        <v>8380401</v>
      </c>
      <c r="J61" s="336">
        <v>41990</v>
      </c>
      <c r="K61" s="337">
        <v>-2.2999999999999998</v>
      </c>
      <c r="L61" s="338">
        <v>40545</v>
      </c>
      <c r="M61" s="339">
        <v>-1.8</v>
      </c>
      <c r="N61" s="324">
        <v>-0.5</v>
      </c>
    </row>
    <row r="62" spans="1:14" x14ac:dyDescent="0.15">
      <c r="A62" s="248"/>
      <c r="B62" s="244"/>
      <c r="C62" s="244"/>
      <c r="D62" s="244"/>
      <c r="E62" s="244"/>
      <c r="F62" s="244"/>
      <c r="G62" s="325"/>
      <c r="H62" s="326" t="s">
        <v>506</v>
      </c>
      <c r="I62" s="327">
        <v>6219757</v>
      </c>
      <c r="J62" s="328">
        <v>31270</v>
      </c>
      <c r="K62" s="329">
        <v>6</v>
      </c>
      <c r="L62" s="330">
        <v>27946</v>
      </c>
      <c r="M62" s="331">
        <v>-1.2</v>
      </c>
      <c r="N62" s="332">
        <v>7.2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13.56</v>
      </c>
      <c r="G47" s="12">
        <v>18.91</v>
      </c>
      <c r="H47" s="12">
        <v>23.68</v>
      </c>
      <c r="I47" s="12">
        <v>24.78</v>
      </c>
      <c r="J47" s="13">
        <v>26.39</v>
      </c>
    </row>
    <row r="48" spans="2:10" ht="57.75" customHeight="1" x14ac:dyDescent="0.15">
      <c r="B48" s="14"/>
      <c r="C48" s="1141" t="s">
        <v>4</v>
      </c>
      <c r="D48" s="1141"/>
      <c r="E48" s="1142"/>
      <c r="F48" s="15">
        <v>4.37</v>
      </c>
      <c r="G48" s="16">
        <v>4.2300000000000004</v>
      </c>
      <c r="H48" s="16">
        <v>3.89</v>
      </c>
      <c r="I48" s="16">
        <v>4.46</v>
      </c>
      <c r="J48" s="17">
        <v>5.58</v>
      </c>
    </row>
    <row r="49" spans="2:10" ht="57.75" customHeight="1" thickBot="1" x14ac:dyDescent="0.2">
      <c r="B49" s="18"/>
      <c r="C49" s="1143" t="s">
        <v>5</v>
      </c>
      <c r="D49" s="1143"/>
      <c r="E49" s="1144"/>
      <c r="F49" s="19">
        <v>4.51</v>
      </c>
      <c r="G49" s="20">
        <v>4.47</v>
      </c>
      <c r="H49" s="20">
        <v>3.5</v>
      </c>
      <c r="I49" s="20">
        <v>2.14</v>
      </c>
      <c r="J49" s="21">
        <v>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4.3600000000000003</v>
      </c>
      <c r="G34" s="33">
        <v>4.2300000000000004</v>
      </c>
      <c r="H34" s="33">
        <v>3.89</v>
      </c>
      <c r="I34" s="33">
        <v>4.46</v>
      </c>
      <c r="J34" s="34">
        <v>5.58</v>
      </c>
      <c r="K34" s="22"/>
      <c r="L34" s="22"/>
      <c r="M34" s="22"/>
      <c r="N34" s="22"/>
      <c r="O34" s="22"/>
      <c r="P34" s="22"/>
    </row>
    <row r="35" spans="1:16" ht="39" customHeight="1" x14ac:dyDescent="0.15">
      <c r="A35" s="22"/>
      <c r="B35" s="35"/>
      <c r="C35" s="1145" t="s">
        <v>519</v>
      </c>
      <c r="D35" s="1146"/>
      <c r="E35" s="1147"/>
      <c r="F35" s="36">
        <v>0.27</v>
      </c>
      <c r="G35" s="37">
        <v>0.5</v>
      </c>
      <c r="H35" s="37">
        <v>0.52</v>
      </c>
      <c r="I35" s="37">
        <v>0.71</v>
      </c>
      <c r="J35" s="38">
        <v>0.85</v>
      </c>
      <c r="K35" s="22"/>
      <c r="L35" s="22"/>
      <c r="M35" s="22"/>
      <c r="N35" s="22"/>
      <c r="O35" s="22"/>
      <c r="P35" s="22"/>
    </row>
    <row r="36" spans="1:16" ht="39" customHeight="1" x14ac:dyDescent="0.15">
      <c r="A36" s="22"/>
      <c r="B36" s="35"/>
      <c r="C36" s="1145" t="s">
        <v>520</v>
      </c>
      <c r="D36" s="1146"/>
      <c r="E36" s="1147"/>
      <c r="F36" s="36">
        <v>0.19</v>
      </c>
      <c r="G36" s="37">
        <v>0.18</v>
      </c>
      <c r="H36" s="37">
        <v>0.24</v>
      </c>
      <c r="I36" s="37">
        <v>0.25</v>
      </c>
      <c r="J36" s="38">
        <v>0.28999999999999998</v>
      </c>
      <c r="K36" s="22"/>
      <c r="L36" s="22"/>
      <c r="M36" s="22"/>
      <c r="N36" s="22"/>
      <c r="O36" s="22"/>
      <c r="P36" s="22"/>
    </row>
    <row r="37" spans="1:16" ht="39" customHeight="1" x14ac:dyDescent="0.15">
      <c r="A37" s="22"/>
      <c r="B37" s="35"/>
      <c r="C37" s="1145" t="s">
        <v>521</v>
      </c>
      <c r="D37" s="1146"/>
      <c r="E37" s="1147"/>
      <c r="F37" s="36">
        <v>0.13</v>
      </c>
      <c r="G37" s="37">
        <v>0.13</v>
      </c>
      <c r="H37" s="37">
        <v>0.18</v>
      </c>
      <c r="I37" s="37">
        <v>0.16</v>
      </c>
      <c r="J37" s="38">
        <v>0.17</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522</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523</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3281</v>
      </c>
      <c r="L45" s="60">
        <v>3118</v>
      </c>
      <c r="M45" s="60">
        <v>3017</v>
      </c>
      <c r="N45" s="60">
        <v>2820</v>
      </c>
      <c r="O45" s="61">
        <v>2393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v>34</v>
      </c>
      <c r="L47" s="64">
        <v>27</v>
      </c>
      <c r="M47" s="64">
        <v>27</v>
      </c>
      <c r="N47" s="64">
        <v>27</v>
      </c>
      <c r="O47" s="65">
        <v>27</v>
      </c>
      <c r="P47" s="48"/>
      <c r="Q47" s="48"/>
      <c r="R47" s="48"/>
      <c r="S47" s="48"/>
      <c r="T47" s="48"/>
      <c r="U47" s="48"/>
    </row>
    <row r="48" spans="1:21" ht="30.75" customHeight="1" x14ac:dyDescent="0.15">
      <c r="A48" s="48"/>
      <c r="B48" s="1163"/>
      <c r="C48" s="1164"/>
      <c r="D48" s="62"/>
      <c r="E48" s="1155" t="s">
        <v>15</v>
      </c>
      <c r="F48" s="1155"/>
      <c r="G48" s="1155"/>
      <c r="H48" s="1155"/>
      <c r="I48" s="1155"/>
      <c r="J48" s="1156"/>
      <c r="K48" s="63" t="s">
        <v>474</v>
      </c>
      <c r="L48" s="64" t="s">
        <v>474</v>
      </c>
      <c r="M48" s="64">
        <v>9</v>
      </c>
      <c r="N48" s="64">
        <v>9</v>
      </c>
      <c r="O48" s="65">
        <v>9</v>
      </c>
      <c r="P48" s="48"/>
      <c r="Q48" s="48"/>
      <c r="R48" s="48"/>
      <c r="S48" s="48"/>
      <c r="T48" s="48"/>
      <c r="U48" s="48"/>
    </row>
    <row r="49" spans="1:21" ht="30.75" customHeight="1" x14ac:dyDescent="0.15">
      <c r="A49" s="48"/>
      <c r="B49" s="1163"/>
      <c r="C49" s="1164"/>
      <c r="D49" s="62"/>
      <c r="E49" s="1155" t="s">
        <v>16</v>
      </c>
      <c r="F49" s="1155"/>
      <c r="G49" s="1155"/>
      <c r="H49" s="1155"/>
      <c r="I49" s="1155"/>
      <c r="J49" s="1156"/>
      <c r="K49" s="63">
        <v>228</v>
      </c>
      <c r="L49" s="64">
        <v>204</v>
      </c>
      <c r="M49" s="64">
        <v>195</v>
      </c>
      <c r="N49" s="64">
        <v>151</v>
      </c>
      <c r="O49" s="65">
        <v>124</v>
      </c>
      <c r="P49" s="48"/>
      <c r="Q49" s="48"/>
      <c r="R49" s="48"/>
      <c r="S49" s="48"/>
      <c r="T49" s="48"/>
      <c r="U49" s="48"/>
    </row>
    <row r="50" spans="1:21" ht="30.75" customHeight="1" x14ac:dyDescent="0.15">
      <c r="A50" s="48"/>
      <c r="B50" s="1163"/>
      <c r="C50" s="1164"/>
      <c r="D50" s="62"/>
      <c r="E50" s="1155" t="s">
        <v>17</v>
      </c>
      <c r="F50" s="1155"/>
      <c r="G50" s="1155"/>
      <c r="H50" s="1155"/>
      <c r="I50" s="1155"/>
      <c r="J50" s="1156"/>
      <c r="K50" s="63">
        <v>691</v>
      </c>
      <c r="L50" s="64">
        <v>259</v>
      </c>
      <c r="M50" s="64">
        <v>321</v>
      </c>
      <c r="N50" s="64">
        <v>502</v>
      </c>
      <c r="O50" s="65">
        <v>964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3235</v>
      </c>
      <c r="L52" s="64">
        <v>3356</v>
      </c>
      <c r="M52" s="64">
        <v>3521</v>
      </c>
      <c r="N52" s="64">
        <v>3594</v>
      </c>
      <c r="O52" s="65">
        <v>3641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999</v>
      </c>
      <c r="L53" s="69">
        <v>252</v>
      </c>
      <c r="M53" s="69">
        <v>48</v>
      </c>
      <c r="N53" s="69">
        <v>-85</v>
      </c>
      <c r="O53" s="70">
        <v>-124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21581</v>
      </c>
      <c r="J41" s="83">
        <v>21796</v>
      </c>
      <c r="K41" s="83">
        <v>22157</v>
      </c>
      <c r="L41" s="83">
        <v>19994</v>
      </c>
      <c r="M41" s="84">
        <v>20725</v>
      </c>
    </row>
    <row r="42" spans="2:13" ht="27.75" customHeight="1" x14ac:dyDescent="0.15">
      <c r="B42" s="1171"/>
      <c r="C42" s="1172"/>
      <c r="D42" s="85"/>
      <c r="E42" s="1175" t="s">
        <v>26</v>
      </c>
      <c r="F42" s="1175"/>
      <c r="G42" s="1175"/>
      <c r="H42" s="1176"/>
      <c r="I42" s="86">
        <v>4995</v>
      </c>
      <c r="J42" s="87">
        <v>2652</v>
      </c>
      <c r="K42" s="87">
        <v>2828</v>
      </c>
      <c r="L42" s="87">
        <v>2754</v>
      </c>
      <c r="M42" s="88">
        <v>3381</v>
      </c>
    </row>
    <row r="43" spans="2:13" ht="27.75" customHeight="1" x14ac:dyDescent="0.15">
      <c r="B43" s="1171"/>
      <c r="C43" s="1172"/>
      <c r="D43" s="85"/>
      <c r="E43" s="1175" t="s">
        <v>27</v>
      </c>
      <c r="F43" s="1175"/>
      <c r="G43" s="1175"/>
      <c r="H43" s="1176"/>
      <c r="I43" s="86" t="s">
        <v>474</v>
      </c>
      <c r="J43" s="87" t="s">
        <v>474</v>
      </c>
      <c r="K43" s="87" t="s">
        <v>474</v>
      </c>
      <c r="L43" s="87" t="s">
        <v>474</v>
      </c>
      <c r="M43" s="88" t="s">
        <v>474</v>
      </c>
    </row>
    <row r="44" spans="2:13" ht="27.75" customHeight="1" x14ac:dyDescent="0.15">
      <c r="B44" s="1171"/>
      <c r="C44" s="1172"/>
      <c r="D44" s="85"/>
      <c r="E44" s="1175" t="s">
        <v>28</v>
      </c>
      <c r="F44" s="1175"/>
      <c r="G44" s="1175"/>
      <c r="H44" s="1176"/>
      <c r="I44" s="86">
        <v>1074</v>
      </c>
      <c r="J44" s="87">
        <v>888</v>
      </c>
      <c r="K44" s="87">
        <v>750</v>
      </c>
      <c r="L44" s="87">
        <v>794</v>
      </c>
      <c r="M44" s="88">
        <v>751</v>
      </c>
    </row>
    <row r="45" spans="2:13" ht="27.75" customHeight="1" x14ac:dyDescent="0.15">
      <c r="B45" s="1171"/>
      <c r="C45" s="1172"/>
      <c r="D45" s="85"/>
      <c r="E45" s="1175" t="s">
        <v>29</v>
      </c>
      <c r="F45" s="1175"/>
      <c r="G45" s="1175"/>
      <c r="H45" s="1176"/>
      <c r="I45" s="86">
        <v>14488</v>
      </c>
      <c r="J45" s="87">
        <v>13257</v>
      </c>
      <c r="K45" s="87">
        <v>12593</v>
      </c>
      <c r="L45" s="87">
        <v>11901</v>
      </c>
      <c r="M45" s="88">
        <v>10383</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26403</v>
      </c>
      <c r="J49" s="87">
        <v>24807</v>
      </c>
      <c r="K49" s="87">
        <v>25393</v>
      </c>
      <c r="L49" s="87">
        <v>25052</v>
      </c>
      <c r="M49" s="88">
        <v>25682</v>
      </c>
    </row>
    <row r="50" spans="2:13" ht="27.75" customHeight="1" x14ac:dyDescent="0.15">
      <c r="B50" s="1171"/>
      <c r="C50" s="1172"/>
      <c r="D50" s="85"/>
      <c r="E50" s="1175" t="s">
        <v>35</v>
      </c>
      <c r="F50" s="1175"/>
      <c r="G50" s="1175"/>
      <c r="H50" s="1176"/>
      <c r="I50" s="86">
        <v>2060</v>
      </c>
      <c r="J50" s="87">
        <v>2061</v>
      </c>
      <c r="K50" s="87">
        <v>1937</v>
      </c>
      <c r="L50" s="87">
        <v>2329</v>
      </c>
      <c r="M50" s="88">
        <v>2213</v>
      </c>
    </row>
    <row r="51" spans="2:13" ht="27.75" customHeight="1" x14ac:dyDescent="0.15">
      <c r="B51" s="1173"/>
      <c r="C51" s="1174"/>
      <c r="D51" s="85"/>
      <c r="E51" s="1175" t="s">
        <v>36</v>
      </c>
      <c r="F51" s="1175"/>
      <c r="G51" s="1175"/>
      <c r="H51" s="1176"/>
      <c r="I51" s="86">
        <v>48984</v>
      </c>
      <c r="J51" s="87">
        <v>49354</v>
      </c>
      <c r="K51" s="87">
        <v>48264</v>
      </c>
      <c r="L51" s="87">
        <v>44704</v>
      </c>
      <c r="M51" s="88">
        <v>43001</v>
      </c>
    </row>
    <row r="52" spans="2:13" ht="27.75" customHeight="1" thickBot="1" x14ac:dyDescent="0.2">
      <c r="B52" s="1177" t="s">
        <v>37</v>
      </c>
      <c r="C52" s="1178"/>
      <c r="D52" s="90"/>
      <c r="E52" s="1179" t="s">
        <v>38</v>
      </c>
      <c r="F52" s="1179"/>
      <c r="G52" s="1179"/>
      <c r="H52" s="1180"/>
      <c r="I52" s="91">
        <v>-35308</v>
      </c>
      <c r="J52" s="92">
        <v>-37629</v>
      </c>
      <c r="K52" s="92">
        <v>-37267</v>
      </c>
      <c r="L52" s="92">
        <v>-36642</v>
      </c>
      <c r="M52" s="93">
        <v>-35656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39103</v>
      </c>
      <c r="E3" s="116"/>
      <c r="F3" s="117">
        <v>41485</v>
      </c>
      <c r="G3" s="118"/>
      <c r="H3" s="119"/>
    </row>
    <row r="4" spans="1:8" x14ac:dyDescent="0.15">
      <c r="A4" s="120"/>
      <c r="B4" s="121"/>
      <c r="C4" s="122"/>
      <c r="D4" s="123">
        <v>31934</v>
      </c>
      <c r="E4" s="124"/>
      <c r="F4" s="125">
        <v>28975</v>
      </c>
      <c r="G4" s="126"/>
      <c r="H4" s="127"/>
    </row>
    <row r="5" spans="1:8" x14ac:dyDescent="0.15">
      <c r="A5" s="108" t="s">
        <v>507</v>
      </c>
      <c r="B5" s="113"/>
      <c r="C5" s="114"/>
      <c r="D5" s="115">
        <v>58192</v>
      </c>
      <c r="E5" s="116"/>
      <c r="F5" s="117">
        <v>39651</v>
      </c>
      <c r="G5" s="118"/>
      <c r="H5" s="119"/>
    </row>
    <row r="6" spans="1:8" x14ac:dyDescent="0.15">
      <c r="A6" s="120"/>
      <c r="B6" s="121"/>
      <c r="C6" s="122"/>
      <c r="D6" s="123">
        <v>46352</v>
      </c>
      <c r="E6" s="124"/>
      <c r="F6" s="125">
        <v>28525</v>
      </c>
      <c r="G6" s="126"/>
      <c r="H6" s="127"/>
    </row>
    <row r="7" spans="1:8" x14ac:dyDescent="0.15">
      <c r="A7" s="108" t="s">
        <v>508</v>
      </c>
      <c r="B7" s="113"/>
      <c r="C7" s="114"/>
      <c r="D7" s="115">
        <v>37377</v>
      </c>
      <c r="E7" s="116"/>
      <c r="F7" s="117">
        <v>37665</v>
      </c>
      <c r="G7" s="118"/>
      <c r="H7" s="119"/>
    </row>
    <row r="8" spans="1:8" x14ac:dyDescent="0.15">
      <c r="A8" s="120"/>
      <c r="B8" s="121"/>
      <c r="C8" s="122"/>
      <c r="D8" s="123">
        <v>29700</v>
      </c>
      <c r="E8" s="124"/>
      <c r="F8" s="125">
        <v>25730</v>
      </c>
      <c r="G8" s="126"/>
      <c r="H8" s="127"/>
    </row>
    <row r="9" spans="1:8" x14ac:dyDescent="0.15">
      <c r="A9" s="108" t="s">
        <v>509</v>
      </c>
      <c r="B9" s="113"/>
      <c r="C9" s="114"/>
      <c r="D9" s="115">
        <v>32177</v>
      </c>
      <c r="E9" s="116"/>
      <c r="F9" s="117">
        <v>36861</v>
      </c>
      <c r="G9" s="118"/>
      <c r="H9" s="119"/>
    </row>
    <row r="10" spans="1:8" x14ac:dyDescent="0.15">
      <c r="A10" s="120"/>
      <c r="B10" s="121"/>
      <c r="C10" s="122"/>
      <c r="D10" s="123">
        <v>16574</v>
      </c>
      <c r="E10" s="124"/>
      <c r="F10" s="125">
        <v>23990</v>
      </c>
      <c r="G10" s="126"/>
      <c r="H10" s="127"/>
    </row>
    <row r="11" spans="1:8" x14ac:dyDescent="0.15">
      <c r="A11" s="108" t="s">
        <v>510</v>
      </c>
      <c r="B11" s="113"/>
      <c r="C11" s="114"/>
      <c r="D11" s="115">
        <v>43102</v>
      </c>
      <c r="E11" s="116"/>
      <c r="F11" s="117">
        <v>47064</v>
      </c>
      <c r="G11" s="118"/>
      <c r="H11" s="119"/>
    </row>
    <row r="12" spans="1:8" x14ac:dyDescent="0.15">
      <c r="A12" s="120"/>
      <c r="B12" s="121"/>
      <c r="C12" s="128"/>
      <c r="D12" s="123">
        <v>31791</v>
      </c>
      <c r="E12" s="124"/>
      <c r="F12" s="125">
        <v>32508</v>
      </c>
      <c r="G12" s="126"/>
      <c r="H12" s="127"/>
    </row>
    <row r="13" spans="1:8" x14ac:dyDescent="0.15">
      <c r="A13" s="108"/>
      <c r="B13" s="113"/>
      <c r="C13" s="129"/>
      <c r="D13" s="130">
        <v>41990</v>
      </c>
      <c r="E13" s="131"/>
      <c r="F13" s="132">
        <v>40545</v>
      </c>
      <c r="G13" s="133"/>
      <c r="H13" s="119"/>
    </row>
    <row r="14" spans="1:8" x14ac:dyDescent="0.15">
      <c r="A14" s="120"/>
      <c r="B14" s="121"/>
      <c r="C14" s="122"/>
      <c r="D14" s="123">
        <v>31270</v>
      </c>
      <c r="E14" s="124"/>
      <c r="F14" s="125">
        <v>27946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4.37</v>
      </c>
      <c r="C19" s="134">
        <f>ROUND(VALUE(SUBSTITUTE(実質収支比率等に係る経年分析!G$48,"▲","-")),2)</f>
        <v>4.2300000000000004</v>
      </c>
      <c r="D19" s="134">
        <f>ROUND(VALUE(SUBSTITUTE(実質収支比率等に係る経年分析!H$48,"▲","-")),2)</f>
        <v>3.89</v>
      </c>
      <c r="E19" s="134">
        <f>ROUND(VALUE(SUBSTITUTE(実質収支比率等に係る経年分析!I$48,"▲","-")),2)</f>
        <v>4.46</v>
      </c>
      <c r="F19" s="134">
        <f>ROUND(VALUE(SUBSTITUTE(実質収支比率等に係る経年分析!J$48,"▲","-")),2)</f>
        <v>5.58</v>
      </c>
    </row>
    <row r="20" spans="1:11" x14ac:dyDescent="0.15">
      <c r="A20" s="134" t="s">
        <v>43</v>
      </c>
      <c r="B20" s="134">
        <f>ROUND(VALUE(SUBSTITUTE(実質収支比率等に係る経年分析!F$47,"▲","-")),2)</f>
        <v>13.56</v>
      </c>
      <c r="C20" s="134">
        <f>ROUND(VALUE(SUBSTITUTE(実質収支比率等に係る経年分析!G$47,"▲","-")),2)</f>
        <v>18.91</v>
      </c>
      <c r="D20" s="134">
        <f>ROUND(VALUE(SUBSTITUTE(実質収支比率等に係る経年分析!H$47,"▲","-")),2)</f>
        <v>23.68</v>
      </c>
      <c r="E20" s="134">
        <f>ROUND(VALUE(SUBSTITUTE(実質収支比率等に係る経年分析!I$47,"▲","-")),2)</f>
        <v>24.78</v>
      </c>
      <c r="F20" s="134">
        <f>ROUND(VALUE(SUBSTITUTE(実質収支比率等に係る経年分析!J$47,"▲","-")),2)</f>
        <v>26.39</v>
      </c>
    </row>
    <row r="21" spans="1:11" x14ac:dyDescent="0.15">
      <c r="A21" s="134" t="s">
        <v>44</v>
      </c>
      <c r="B21" s="134">
        <f>IF(ISNUMBER(VALUE(SUBSTITUTE(実質収支比率等に係る経年分析!F$49,"▲","-"))),ROUND(VALUE(SUBSTITUTE(実質収支比率等に係る経年分析!F$49,"▲","-")),2),NA())</f>
        <v>4.51</v>
      </c>
      <c r="C21" s="134">
        <f>IF(ISNUMBER(VALUE(SUBSTITUTE(実質収支比率等に係る経年分析!G$49,"▲","-"))),ROUND(VALUE(SUBSTITUTE(実質収支比率等に係る経年分析!G$49,"▲","-")),2),NA())</f>
        <v>4.47</v>
      </c>
      <c r="D21" s="134">
        <f>IF(ISNUMBER(VALUE(SUBSTITUTE(実質収支比率等に係る経年分析!H$49,"▲","-"))),ROUND(VALUE(SUBSTITUTE(実質収支比率等に係る経年分析!H$49,"▲","-")),2),NA())</f>
        <v>3.5</v>
      </c>
      <c r="E21" s="134">
        <f>IF(ISNUMBER(VALUE(SUBSTITUTE(実質収支比率等に係る経年分析!I$49,"▲","-"))),ROUND(VALUE(SUBSTITUTE(実質収支比率等に係る経年分析!I$49,"▲","-")),2),NA())</f>
        <v>2.14</v>
      </c>
      <c r="F21" s="134">
        <f>IF(ISNUMBER(VALUE(SUBSTITUTE(実質収支比率等に係る経年分析!J$49,"▲","-"))),ROUND(VALUE(SUBSTITUTE(実質収支比率等に係る経年分析!J$49,"▲","-")),2),NA())</f>
        <v>3.4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4.3600000000000003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4.2300000000000004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3235</v>
      </c>
      <c r="E42" s="136"/>
      <c r="F42" s="136"/>
      <c r="G42" s="136">
        <f>'実質公債費比率（分子）の構造'!L$52</f>
        <v>3356</v>
      </c>
      <c r="H42" s="136"/>
      <c r="I42" s="136"/>
      <c r="J42" s="136">
        <f>'実質公債費比率（分子）の構造'!M$52</f>
        <v>3521</v>
      </c>
      <c r="K42" s="136"/>
      <c r="L42" s="136"/>
      <c r="M42" s="136">
        <f>'実質公債費比率（分子）の構造'!N$52</f>
        <v>3594</v>
      </c>
      <c r="N42" s="136"/>
      <c r="O42" s="136"/>
      <c r="P42" s="136">
        <f>'実質公債費比率（分子）の構造'!O$52</f>
        <v>3641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691</v>
      </c>
      <c r="C44" s="136"/>
      <c r="D44" s="136"/>
      <c r="E44" s="136">
        <f>'実質公債費比率（分子）の構造'!L$50</f>
        <v>259</v>
      </c>
      <c r="F44" s="136"/>
      <c r="G44" s="136"/>
      <c r="H44" s="136">
        <f>'実質公債費比率（分子）の構造'!M$50</f>
        <v>321</v>
      </c>
      <c r="I44" s="136"/>
      <c r="J44" s="136"/>
      <c r="K44" s="136">
        <f>'実質公債費比率（分子）の構造'!N$50</f>
        <v>502</v>
      </c>
      <c r="L44" s="136"/>
      <c r="M44" s="136"/>
      <c r="N44" s="136">
        <f>'実質公債費比率（分子）の構造'!O$50</f>
        <v>964</v>
      </c>
      <c r="O44" s="136"/>
      <c r="P44" s="136"/>
    </row>
    <row r="45" spans="1:16" x14ac:dyDescent="0.15">
      <c r="A45" s="136" t="s">
        <v>54</v>
      </c>
      <c r="B45" s="136">
        <f>'実質公債費比率（分子）の構造'!K$49</f>
        <v>228</v>
      </c>
      <c r="C45" s="136"/>
      <c r="D45" s="136"/>
      <c r="E45" s="136">
        <f>'実質公債費比率（分子）の構造'!L$49</f>
        <v>204</v>
      </c>
      <c r="F45" s="136"/>
      <c r="G45" s="136"/>
      <c r="H45" s="136">
        <f>'実質公債費比率（分子）の構造'!M$49</f>
        <v>195</v>
      </c>
      <c r="I45" s="136"/>
      <c r="J45" s="136"/>
      <c r="K45" s="136">
        <f>'実質公債費比率（分子）の構造'!N$49</f>
        <v>151</v>
      </c>
      <c r="L45" s="136"/>
      <c r="M45" s="136"/>
      <c r="N45" s="136">
        <f>'実質公債費比率（分子）の構造'!O$49</f>
        <v>124</v>
      </c>
      <c r="O45" s="136"/>
      <c r="P45" s="136"/>
    </row>
    <row r="46" spans="1:16" x14ac:dyDescent="0.15">
      <c r="A46" s="136" t="s">
        <v>55</v>
      </c>
      <c r="B46" s="136" t="str">
        <f>'実質公債費比率（分子）の構造'!K$48</f>
        <v>-</v>
      </c>
      <c r="C46" s="136"/>
      <c r="D46" s="136"/>
      <c r="E46" s="136" t="str">
        <f>'実質公債費比率（分子）の構造'!L$48</f>
        <v>-</v>
      </c>
      <c r="F46" s="136"/>
      <c r="G46" s="136"/>
      <c r="H46" s="136">
        <f>'実質公債費比率（分子）の構造'!M$48</f>
        <v>9</v>
      </c>
      <c r="I46" s="136"/>
      <c r="J46" s="136"/>
      <c r="K46" s="136">
        <f>'実質公債費比率（分子）の構造'!N$48</f>
        <v>9</v>
      </c>
      <c r="L46" s="136"/>
      <c r="M46" s="136"/>
      <c r="N46" s="136">
        <f>'実質公債費比率（分子）の構造'!O$48</f>
        <v>9</v>
      </c>
      <c r="O46" s="136"/>
      <c r="P46" s="136"/>
    </row>
    <row r="47" spans="1:16" x14ac:dyDescent="0.15">
      <c r="A47" s="136" t="s">
        <v>56</v>
      </c>
      <c r="B47" s="136">
        <f>'実質公債費比率（分子）の構造'!K$47</f>
        <v>34</v>
      </c>
      <c r="C47" s="136"/>
      <c r="D47" s="136"/>
      <c r="E47" s="136">
        <f>'実質公債費比率（分子）の構造'!L$47</f>
        <v>27</v>
      </c>
      <c r="F47" s="136"/>
      <c r="G47" s="136"/>
      <c r="H47" s="136">
        <f>'実質公債費比率（分子）の構造'!M$47</f>
        <v>27</v>
      </c>
      <c r="I47" s="136"/>
      <c r="J47" s="136"/>
      <c r="K47" s="136">
        <f>'実質公債費比率（分子）の構造'!N$47</f>
        <v>27</v>
      </c>
      <c r="L47" s="136"/>
      <c r="M47" s="136"/>
      <c r="N47" s="136">
        <f>'実質公債費比率（分子）の構造'!O$47</f>
        <v>27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3281</v>
      </c>
      <c r="C49" s="136"/>
      <c r="D49" s="136"/>
      <c r="E49" s="136">
        <f>'実質公債費比率（分子）の構造'!L$45</f>
        <v>3118</v>
      </c>
      <c r="F49" s="136"/>
      <c r="G49" s="136"/>
      <c r="H49" s="136">
        <f>'実質公債費比率（分子）の構造'!M$45</f>
        <v>3017</v>
      </c>
      <c r="I49" s="136"/>
      <c r="J49" s="136"/>
      <c r="K49" s="136">
        <f>'実質公債費比率（分子）の構造'!N$45</f>
        <v>2820</v>
      </c>
      <c r="L49" s="136"/>
      <c r="M49" s="136"/>
      <c r="N49" s="136">
        <f>'実質公債費比率（分子）の構造'!O$45</f>
        <v>2393</v>
      </c>
      <c r="O49" s="136"/>
      <c r="P49" s="136"/>
    </row>
    <row r="50" spans="1:16" x14ac:dyDescent="0.15">
      <c r="A50" s="136" t="s">
        <v>59</v>
      </c>
      <c r="B50" s="136" t="e">
        <f>NA()</f>
        <v>#N/A</v>
      </c>
      <c r="C50" s="136">
        <f>IF(ISNUMBER('実質公債費比率（分子）の構造'!K$53),'実質公債費比率（分子）の構造'!K$53,NA())</f>
        <v>999</v>
      </c>
      <c r="D50" s="136" t="e">
        <f>NA()</f>
        <v>#N/A</v>
      </c>
      <c r="E50" s="136" t="e">
        <f>NA()</f>
        <v>#N/A</v>
      </c>
      <c r="F50" s="136">
        <f>IF(ISNUMBER('実質公債費比率（分子）の構造'!L$53),'実質公債費比率（分子）の構造'!L$53,NA())</f>
        <v>252</v>
      </c>
      <c r="G50" s="136" t="e">
        <f>NA()</f>
        <v>#N/A</v>
      </c>
      <c r="H50" s="136" t="e">
        <f>NA()</f>
        <v>#N/A</v>
      </c>
      <c r="I50" s="136">
        <f>IF(ISNUMBER('実質公債費比率（分子）の構造'!M$53),'実質公債費比率（分子）の構造'!M$53,NA())</f>
        <v>48</v>
      </c>
      <c r="J50" s="136" t="e">
        <f>NA()</f>
        <v>#N/A</v>
      </c>
      <c r="K50" s="136" t="e">
        <f>NA()</f>
        <v>#N/A</v>
      </c>
      <c r="L50" s="136">
        <f>IF(ISNUMBER('実質公債費比率（分子）の構造'!N$53),'実質公債費比率（分子）の構造'!N$53,NA())</f>
        <v>-85</v>
      </c>
      <c r="M50" s="136" t="e">
        <f>NA()</f>
        <v>#N/A</v>
      </c>
      <c r="N50" s="136" t="e">
        <f>NA()</f>
        <v>#N/A</v>
      </c>
      <c r="O50" s="136">
        <f>IF(ISNUMBER('実質公債費比率（分子）の構造'!O$53),'実質公債費比率（分子）の構造'!O$53,NA())</f>
        <v>-124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48984</v>
      </c>
      <c r="E56" s="135"/>
      <c r="F56" s="135"/>
      <c r="G56" s="135">
        <f>'将来負担比率（分子）の構造'!J$51</f>
        <v>49354</v>
      </c>
      <c r="H56" s="135"/>
      <c r="I56" s="135"/>
      <c r="J56" s="135">
        <f>'将来負担比率（分子）の構造'!K$51</f>
        <v>48264</v>
      </c>
      <c r="K56" s="135"/>
      <c r="L56" s="135"/>
      <c r="M56" s="135">
        <f>'将来負担比率（分子）の構造'!L$51</f>
        <v>44704</v>
      </c>
      <c r="N56" s="135"/>
      <c r="O56" s="135"/>
      <c r="P56" s="135">
        <f>'将来負担比率（分子）の構造'!M$51</f>
        <v>43001</v>
      </c>
    </row>
    <row r="57" spans="1:16" x14ac:dyDescent="0.15">
      <c r="A57" s="135" t="s">
        <v>35</v>
      </c>
      <c r="B57" s="135"/>
      <c r="C57" s="135"/>
      <c r="D57" s="135">
        <f>'将来負担比率（分子）の構造'!I$50</f>
        <v>2060</v>
      </c>
      <c r="E57" s="135"/>
      <c r="F57" s="135"/>
      <c r="G57" s="135">
        <f>'将来負担比率（分子）の構造'!J$50</f>
        <v>2061</v>
      </c>
      <c r="H57" s="135"/>
      <c r="I57" s="135"/>
      <c r="J57" s="135">
        <f>'将来負担比率（分子）の構造'!K$50</f>
        <v>1937</v>
      </c>
      <c r="K57" s="135"/>
      <c r="L57" s="135"/>
      <c r="M57" s="135">
        <f>'将来負担比率（分子）の構造'!L$50</f>
        <v>2329</v>
      </c>
      <c r="N57" s="135"/>
      <c r="O57" s="135"/>
      <c r="P57" s="135">
        <f>'将来負担比率（分子）の構造'!M$50</f>
        <v>2213</v>
      </c>
    </row>
    <row r="58" spans="1:16" x14ac:dyDescent="0.15">
      <c r="A58" s="135" t="s">
        <v>34</v>
      </c>
      <c r="B58" s="135"/>
      <c r="C58" s="135"/>
      <c r="D58" s="135">
        <f>'将来負担比率（分子）の構造'!I$49</f>
        <v>26403</v>
      </c>
      <c r="E58" s="135"/>
      <c r="F58" s="135"/>
      <c r="G58" s="135">
        <f>'将来負担比率（分子）の構造'!J$49</f>
        <v>24807</v>
      </c>
      <c r="H58" s="135"/>
      <c r="I58" s="135"/>
      <c r="J58" s="135">
        <f>'将来負担比率（分子）の構造'!K$49</f>
        <v>25393</v>
      </c>
      <c r="K58" s="135"/>
      <c r="L58" s="135"/>
      <c r="M58" s="135">
        <f>'将来負担比率（分子）の構造'!L$49</f>
        <v>25052</v>
      </c>
      <c r="N58" s="135"/>
      <c r="O58" s="135"/>
      <c r="P58" s="135">
        <f>'将来負担比率（分子）の構造'!M$49</f>
        <v>25682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14488</v>
      </c>
      <c r="C62" s="135"/>
      <c r="D62" s="135"/>
      <c r="E62" s="135">
        <f>'将来負担比率（分子）の構造'!J$45</f>
        <v>13257</v>
      </c>
      <c r="F62" s="135"/>
      <c r="G62" s="135"/>
      <c r="H62" s="135">
        <f>'将来負担比率（分子）の構造'!K$45</f>
        <v>12593</v>
      </c>
      <c r="I62" s="135"/>
      <c r="J62" s="135"/>
      <c r="K62" s="135">
        <f>'将来負担比率（分子）の構造'!L$45</f>
        <v>11901</v>
      </c>
      <c r="L62" s="135"/>
      <c r="M62" s="135"/>
      <c r="N62" s="135">
        <f>'将来負担比率（分子）の構造'!M$45</f>
        <v>10383</v>
      </c>
      <c r="O62" s="135"/>
      <c r="P62" s="135"/>
    </row>
    <row r="63" spans="1:16" x14ac:dyDescent="0.15">
      <c r="A63" s="135" t="s">
        <v>28</v>
      </c>
      <c r="B63" s="135">
        <f>'将来負担比率（分子）の構造'!I$44</f>
        <v>1074</v>
      </c>
      <c r="C63" s="135"/>
      <c r="D63" s="135"/>
      <c r="E63" s="135">
        <f>'将来負担比率（分子）の構造'!J$44</f>
        <v>888</v>
      </c>
      <c r="F63" s="135"/>
      <c r="G63" s="135"/>
      <c r="H63" s="135">
        <f>'将来負担比率（分子）の構造'!K$44</f>
        <v>750</v>
      </c>
      <c r="I63" s="135"/>
      <c r="J63" s="135"/>
      <c r="K63" s="135">
        <f>'将来負担比率（分子）の構造'!L$44</f>
        <v>794</v>
      </c>
      <c r="L63" s="135"/>
      <c r="M63" s="135"/>
      <c r="N63" s="135">
        <f>'将来負担比率（分子）の構造'!M$44</f>
        <v>751</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4995</v>
      </c>
      <c r="C65" s="135"/>
      <c r="D65" s="135"/>
      <c r="E65" s="135">
        <f>'将来負担比率（分子）の構造'!J$42</f>
        <v>2652</v>
      </c>
      <c r="F65" s="135"/>
      <c r="G65" s="135"/>
      <c r="H65" s="135">
        <f>'将来負担比率（分子）の構造'!K$42</f>
        <v>2828</v>
      </c>
      <c r="I65" s="135"/>
      <c r="J65" s="135"/>
      <c r="K65" s="135">
        <f>'将来負担比率（分子）の構造'!L$42</f>
        <v>2754</v>
      </c>
      <c r="L65" s="135"/>
      <c r="M65" s="135"/>
      <c r="N65" s="135">
        <f>'将来負担比率（分子）の構造'!M$42</f>
        <v>3381</v>
      </c>
      <c r="O65" s="135"/>
      <c r="P65" s="135"/>
    </row>
    <row r="66" spans="1:16" x14ac:dyDescent="0.15">
      <c r="A66" s="135" t="s">
        <v>25</v>
      </c>
      <c r="B66" s="135">
        <f>'将来負担比率（分子）の構造'!I$41</f>
        <v>21581</v>
      </c>
      <c r="C66" s="135"/>
      <c r="D66" s="135"/>
      <c r="E66" s="135">
        <f>'将来負担比率（分子）の構造'!J$41</f>
        <v>21796</v>
      </c>
      <c r="F66" s="135"/>
      <c r="G66" s="135"/>
      <c r="H66" s="135">
        <f>'将来負担比率（分子）の構造'!K$41</f>
        <v>22157</v>
      </c>
      <c r="I66" s="135"/>
      <c r="J66" s="135"/>
      <c r="K66" s="135">
        <f>'将来負担比率（分子）の構造'!L$41</f>
        <v>19994</v>
      </c>
      <c r="L66" s="135"/>
      <c r="M66" s="135"/>
      <c r="N66" s="135">
        <f>'将来負担比率（分子）の構造'!M$41</f>
        <v>20725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2017-03-14T00:22:28Z</dcterms:modified>
</cp:coreProperties>
</file>