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4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U38" i="9"/>
  <c r="C38" i="9"/>
  <c r="BE37" i="9"/>
  <c r="AM37" i="9"/>
  <c r="U37" i="9"/>
  <c r="C37" i="9"/>
  <c r="BE36" i="9"/>
  <c r="AM36" i="9"/>
  <c r="C36" i="9"/>
  <c r="BE35" i="9"/>
  <c r="AM35" i="9"/>
  <c r="C35" i="9"/>
  <c r="CO34" i="9"/>
  <c r="CO35" i="9" s="1"/>
  <c r="CO36" i="9" s="1"/>
  <c r="CO37" i="9" s="1"/>
  <c r="CO38" i="9" s="1"/>
  <c r="BW34" i="9"/>
  <c r="BW35" i="9" s="1"/>
  <c r="BW36" i="9" s="1"/>
  <c r="BW37" i="9" s="1"/>
  <c r="BW38" i="9" s="1"/>
  <c r="BW39" i="9" s="1"/>
  <c r="BE34" i="9"/>
  <c r="AM34" i="9"/>
  <c r="U34" i="9"/>
  <c r="U35" i="9" s="1"/>
  <c r="U36" i="9" s="1"/>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<sst xmlns="http://schemas.openxmlformats.org/spreadsheetml/2006/main" count="1027" uniqueCount="539">
  <si>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</si>
  <si>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</si>
  <si>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</si>
  <si>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</si>
  <si>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</si>
  <si>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</si>
  <si>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</si>
  <si>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</si>
  <si>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</si>
  <si>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</si>
  <si>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</si>
  <si>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</si>
  <si>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</si>
  <si>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</si>
  <si>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</si>
  <si>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</si>
  <si>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</si>
  <si>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</si>
  <si>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</si>
  <si>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</si>
  <si>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</si>
  <si>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</si>
  <si>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</si>
  <si>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</si>
  <si>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</si>
  <si>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</si>
  <si>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</si>
  <si>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</si>
  <si>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</si>
  <si>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</si>
  <si>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</si>
  <si>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</si>
  <si>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</si>
  <si>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</si>
  <si>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</si>
  <si>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</si>
  <si>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</si>
  <si>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</si>
  <si>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</si>
  <si>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</si>
  <si>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</si>
  <si>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</si>
  <si>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</si>
  <si>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</si>
  <si>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</si>
  <si>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</si>
  <si>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</si>
  <si>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</si>
  <si>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</si>
  <si>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</si>
  <si>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</si>
  <si>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</si>
  <si>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</si>
  <si>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</si>
  <si>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</si>
  <si>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</si>
  <si>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</si>
  <si>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</si>
  <si>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</si>
  <si>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</si>
  <si>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</si>
  <si>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</si>
  <si>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</si>
  <si>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</si>
  <si>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</si>
  <si>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</si>
  <si>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</si>
  <si>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</si>
  <si>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</si>
  <si>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</si>
  <si>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</si>
  <si>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</si>
  <si>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</si>
  <si>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</si>
  <si>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</si>
  <si>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</si>
  <si>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</si>
  <si>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</si>
  <si>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</si>
  <si>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</si>
  <si>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</si>
  <si>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</si>
  <si>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</si>
  <si>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</si>
  <si>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</si>
  <si>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</si>
  <si>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</si>
  <si>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</si>
  <si>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</si>
  <si>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</si>
  <si>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</si>
  <si>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</si>
  <si>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</si>
  <si>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</si>
  <si>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</si>
  <si>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</si>
  <si>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</si>
  <si>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</si>
  <si>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</si>
  <si>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</si>
  <si>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</si>
  <si>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</si>
  <si>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</si>
  <si>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</si>
  <si>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</si>
  <si>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</si>
  <si>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</si>
  <si>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</si>
  <si>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</si>
  <si>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</si>
  <si>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</si>
  <si>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</si>
  <si>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</si>
  <si>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</si>
  <si>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</si>
  <si>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</si>
  <si>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</si>
  <si>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</si>
  <si>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</si>
  <si>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</si>
  <si>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</si>
  <si>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</si>
  <si>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</si>
  <si>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</si>
  <si>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</si>
  <si>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</si>
  <si>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</si>
  <si>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</si>
  <si>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</si>
  <si>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</si>
  <si>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</si>
  <si>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</si>
  <si>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</si>
  <si>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</si>
  <si>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</si>
  <si>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</si>
  <si>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</si>
  <si>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</si>
  <si>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</si>
  <si>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</si>
  <si>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</si>
  <si>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</si>
  <si>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</si>
  <si>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</si>
  <si>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</si>
  <si>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</si>
  <si>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</si>
  <si>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</si>
  <si>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</si>
  <si>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</si>
  <si>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</si>
  <si>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</si>
  <si>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</si>
  <si>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</si>
  <si>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</si>
  <si>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</si>
  <si>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</si>
  <si>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</si>
  <si>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</si>
  <si>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</si>
  <si>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</si>
  <si>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</si>
  <si>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</si>
  <si>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</si>
  <si>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</si>
  <si>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</si>
  <si>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</si>
  <si>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</si>
  <si>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</si>
  <si>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</si>
  <si>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</si>
  <si>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</si>
  <si>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</si>
  <si>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</si>
  <si>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</si>
  <si>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</si>
  <si>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</si>
  <si>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</si>
  <si>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</si>
  <si>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</si>
  <si>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</si>
  <si>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</si>
  <si>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</si>
  <si>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</si>
  <si>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</si>
  <si>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</si>
  <si>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</si>
  <si>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</si>
  <si>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</si>
  <si>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</si>
  <si>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</si>
  <si>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</si>
  <si>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</si>
  <si>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</si>
  <si>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</si>
  <si>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</si>
  <si>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東京都荒川区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</si>
  <si>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</si>
  <si>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</si>
  <si>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</si>
  <si>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</si>
  <si>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</si>
  <si>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</si>
  <si>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</si>
  <si>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</si>
  <si>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</si>
  <si>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</si>
  <si>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</si>
  <si>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</si>
  <si>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</si>
  <si>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</si>
  <si>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</si>
  <si>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</si>
  <si>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</si>
  <si>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</si>
  <si>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</si>
  <si>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</si>
  <si>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</si>
  <si>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</si>
  <si>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</si>
  <si>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</si>
  <si>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</si>
  <si>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</si>
  <si>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</si>
  <si>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</si>
  <si>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</si>
  <si>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</si>
  <si>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</si>
  <si>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</si>
  <si>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</si>
  <si>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</si>
  <si>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</si>
  <si>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</si>
  <si>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</si>
  <si>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</si>
  <si>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</si>
  <si>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</si>
  <si>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</si>
  <si>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</si>
  <si>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</si>
  <si>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</si>
  <si>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</si>
  <si>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</si>
  <si>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</si>
  <si>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</si>
  <si>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</si>
  <si>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</si>
  <si>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</si>
  <si>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</si>
  <si>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</si>
  <si>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</si>
  <si>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</si>
  <si>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</si>
  <si>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</si>
  <si>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</si>
  <si>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</si>
  <si>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</si>
  <si>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</si>
  <si>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</si>
  <si>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</si>
  <si>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</si>
  <si>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</si>
  <si>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</si>
  <si>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</si>
  <si>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</si>
  <si>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</si>
  <si>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</si>
  <si>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</si>
  <si>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</si>
  <si>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</si>
  <si>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</si>
  <si>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</si>
  <si>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</si>
  <si>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</si>
  <si>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</si>
  <si>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</si>
  <si>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</si>
  <si>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</si>
  <si>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</si>
  <si>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</si>
  <si>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</si>
  <si>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</si>
  <si>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</si>
  <si>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</si>
  <si>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</si>
  <si>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</si>
  <si>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</si>
  <si>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</si>
  <si>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</si>
  <si>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</si>
  <si>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</si>
  <si>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</si>
  <si>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</si>
  <si>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</si>
  <si>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</si>
  <si>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</si>
  <si>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</si>
  <si>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</si>
  <si>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</si>
  <si>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</si>
  <si>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</si>
  <si>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</si>
  <si>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</si>
  <si>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</si>
  <si>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</si>
  <si>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</si>
  <si>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</si>
  <si>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</si>
  <si>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</si>
  <si>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</si>
  <si>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</si>
  <si>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</si>
  <si>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</si>
  <si>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</si>
  <si>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</si>
  <si>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</si>
  <si>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</si>
  <si>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</si>
  <si>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</si>
  <si>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</si>
  <si>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</si>
  <si>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</si>
  <si>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</si>
  <si>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</si>
  <si>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</si>
  <si>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</si>
  <si>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</si>
  <si>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</si>
  <si>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</si>
  <si>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</si>
  <si>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</si>
  <si>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</si>
  <si>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</si>
  <si>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</si>
  <si>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</si>
  <si>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</si>
  <si>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</si>
  <si>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</si>
  <si>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</si>
  <si>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</si>
  <si>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</si>
  <si>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</si>
  <si>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</si>
  <si>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</si>
  <si>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</si>
  <si>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</si>
  <si>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東京都荒川区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</si>
  <si>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</si>
  <si>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</si>
  <si>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</si>
  <si>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</si>
  <si>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</si>
  <si>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</si>
  <si>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</si>
  <si>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</si>
  <si>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</si>
  <si>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</si>
  <si>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</si>
  <si>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</si>
  <si>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</si>
  <si>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</si>
  <si>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</si>
  <si>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</si>
  <si>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</si>
  <si>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</si>
  <si>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</si>
  <si>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</si>
  <si>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</si>
  <si>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</si>
  <si>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</si>
  <si>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</si>
  <si>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</si>
  <si>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</si>
  <si>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</si>
  <si>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</si>
  <si>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</si>
  <si>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</si>
  <si>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</si>
  <si>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</si>
  <si>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</si>
  <si>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</si>
  <si>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</si>
  <si>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</si>
  <si>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</si>
  <si>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</si>
  <si>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</si>
  <si>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</si>
  <si>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</si>
  <si>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</si>
  <si>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</si>
  <si>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</si>
  <si>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</si>
  <si>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</si>
  <si>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</si>
  <si>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</si>
  <si>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</si>
  <si>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</si>
  <si>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</si>
  <si>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</si>
  <si>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</si>
  <si>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</si>
  <si>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</si>
  <si>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</si>
  <si>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</si>
  <si>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</si>
  <si>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</si>
  <si>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</si>
  <si>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</si>
  <si>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</si>
  <si>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</si>
  <si>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</si>
  <si>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</si>
  <si>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</si>
  <si>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</si>
  <si>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</si>
  <si>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</si>
  <si>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</si>
  <si>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</si>
  <si>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</si>
  <si>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</si>
  <si>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</si>
  <si>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</si>
  <si>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</si>
  <si>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</si>
  <si>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</si>
  <si>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</si>
  <si>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</si>
  <si>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</si>
  <si>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</si>
  <si>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</si>
  <si>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</si>
  <si>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</si>
  <si>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</si>
  <si>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</si>
  <si>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</si>
  <si>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</si>
  <si>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</si>
  <si>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</si>
  <si>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</si>
  <si>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</si>
  <si>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</si>
  <si>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</si>
  <si>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</si>
  <si>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</si>
  <si>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</si>
  <si>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</si>
  <si>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</si>
  <si>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</si>
  <si>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</si>
  <si>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</si>
  <si>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</si>
  <si>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</si>
  <si>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</si>
  <si>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</si>
  <si>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</si>
  <si>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</si>
  <si>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</si>
  <si>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</si>
  <si>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</si>
  <si>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</si>
  <si>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</si>
  <si>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</si>
  <si>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</si>
  <si>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</si>
  <si>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</si>
  <si>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</si>
  <si>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</si>
  <si>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</si>
  <si>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</si>
  <si>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</si>
  <si>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</si>
  <si>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</si>
  <si>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</si>
  <si>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</si>
  <si>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</si>
  <si>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</si>
  <si>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</si>
  <si>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</si>
  <si>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</si>
  <si>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</si>
  <si>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</si>
  <si>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</si>
  <si>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</si>
  <si>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</si>
  <si>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</si>
  <si>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</si>
  <si>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</si>
  <si>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</si>
  <si>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</si>
  <si>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</si>
  <si>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</si>
  <si>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</si>
  <si>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</si>
  <si>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</si>
  <si>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</si>
  <si>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</si>
  <si>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</si>
  <si>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</si>
  <si>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</si>
  <si>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</si>
  <si>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</si>
  <si>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</si>
  <si>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</si>
  <si>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</si>
  <si>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</si>
  <si>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</si>
  <si>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</si>
  <si>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</si>
  <si>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</si>
  <si>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</si>
  <si>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</si>
  <si>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</si>
  <si>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</si>
  <si>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</si>
  <si>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</si>
  <si>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5.31</t>
  </si>
  <si>
    <t>一般会計</t>
  </si>
  <si>
    <t>介護保険事業特別会計</t>
  </si>
  <si>
    <t>後期高齢者医療特別会計</t>
  </si>
  <si>
    <t>国民健康保険事業特別会計</t>
  </si>
  <si>
    <t>その他会計（赤字）</t>
  </si>
  <si>
    <t>その他会計（黒字）</t>
  </si>
  <si>
    <t>東京二十三区清掃一部事務組合</t>
    <phoneticPr fontId="2"/>
  </si>
  <si>
    <t>特別区人事・厚生事務組合</t>
    <phoneticPr fontId="2"/>
  </si>
  <si>
    <t>特別区競馬組合</t>
    <phoneticPr fontId="2"/>
  </si>
  <si>
    <t>東京都後期高齢者医療広域連合（一般会計）</t>
    <phoneticPr fontId="2"/>
  </si>
  <si>
    <t>東京都後期高齢者医療広域連合（後期高齢者医療特別会計）</t>
    <phoneticPr fontId="2"/>
  </si>
  <si>
    <t>荒川区芸術文化振興財団</t>
    <phoneticPr fontId="2"/>
  </si>
  <si>
    <t>荒川区土地開発公社</t>
    <phoneticPr fontId="2"/>
  </si>
  <si>
    <t>荒川区自治総合研究所</t>
    <phoneticPr fontId="2"/>
  </si>
  <si>
    <t>日暮里駅整備</t>
    <phoneticPr fontId="2"/>
  </si>
  <si>
    <t>○</t>
    <phoneticPr fontId="2"/>
  </si>
  <si>
    <t>法適用</t>
    <phoneticPr fontId="2"/>
  </si>
  <si>
    <t>-</t>
    <phoneticPr fontId="2"/>
  </si>
  <si>
    <t>-</t>
    <phoneticPr fontId="2"/>
  </si>
  <si>
    <t>東京城北勤労者福祉サービスセンター</t>
    <rPh sb="0" eb="2">
      <t>トウキョウ</t>
    </rPh>
    <rPh sb="2" eb="4">
      <t>ジョウホク</t>
    </rPh>
    <rPh sb="4" eb="7">
      <t>キンロウシャ</t>
    </rPh>
    <rPh sb="7" eb="9">
      <t>フクシ</t>
    </rPh>
    <phoneticPr fontId="2"/>
  </si>
  <si>
    <t>▲29</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</si>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</sst>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wrapText="1"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55625</c:v>
                </c:pt>
                <c:pt idx="1">
                  <c:v>41485</c:v>
                </c:pt>
                <c:pt idx="2">
                  <c:v>39651</c:v>
                </c:pt>
                <c:pt idx="3">
                  <c:v>37665</c:v>
                </c:pt>
                <c:pt idx="4">
                  <c:v>36861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70684</c:v>
                </c:pt>
                <c:pt idx="1">
                  <c:v>39103</c:v>
                </c:pt>
                <c:pt idx="2">
                  <c:v>58192</c:v>
                </c:pt>
                <c:pt idx="3">
                  <c:v>37377</c:v>
                </c:pt>
                <c:pt idx="4">
                  <c:v>32177</c:v>
                </c:pt>
              </c:numCache>
            </c:numRef>
          </c:val>
          <c:smooth val="0"/>
        </c:ser>
        <c:dLbls>
          <c:showLegendKey val="0"/>
          <c:showVal val="0"/>
          <c:showCatName val="0"/>
          <c:showSerName val="0"/>
          <c:showPercent val="0"/>
          <c:showBubbleSize val="0"/>
        </c:dLbls>
        <c:marker val="1"/>
        <c:smooth val="0"/>
        <c:axId val="189911808"/>
        <c:axId val="189913728"/>
      </c:lineChart>
      <c:catAx>
        <c:axId val="189911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913728"/>
        <c:crosses val="autoZero"/>
        <c:auto val="1"/>
        <c:lblAlgn val="ctr"/>
        <c:lblOffset val="100"/>
        <c:tickLblSkip val="1"/>
        <c:tickMarkSkip val="1"/>
        <c:noMultiLvlLbl val="0"/>
      </c:catAx>
      <c:valAx>
        <c:axId val="1899137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911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2.5299999999999998</c:v>
                </c:pt>
                <c:pt idx="1">
                  <c:v>4.37</c:v>
                </c:pt>
                <c:pt idx="2">
                  <c:v>4.2300000000000004</c:v>
                </c:pt>
                <c:pt idx="3">
                  <c:v>3.89</c:v>
                </c:pt>
                <c:pt idx="4">
                  <c:v>4.46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9.9600000000000009</c:v>
                </c:pt>
                <c:pt idx="1">
                  <c:v>13.56</c:v>
                </c:pt>
                <c:pt idx="2">
                  <c:v>18.91</c:v>
                </c:pt>
                <c:pt idx="3">
                  <c:v>23.68</c:v>
                </c:pt>
                <c:pt idx="4">
                  <c:v>24.78</c:v>
                </c:pt>
              </c:numCache>
            </c:numRef>
          </c:val>
        </c:ser>
        <c:dLbls>
          <c:showLegendKey val="0"/>
          <c:showVal val="0"/>
          <c:showCatName val="0"/>
          <c:showSerName val="0"/>
          <c:showPercent val="0"/>
          <c:showBubbleSize val="0"/>
        </c:dLbls>
        <c:gapWidth val="250"/>
        <c:overlap val="100"/>
        <c:axId val="172967808"/>
        <c:axId val="172974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-5.31</c:v>
                </c:pt>
                <c:pt idx="1">
                  <c:v>4.51</c:v>
                </c:pt>
                <c:pt idx="2">
                  <c:v>4.47</c:v>
                </c:pt>
                <c:pt idx="3">
                  <c:v>3.5</c:v>
                </c:pt>
                <c:pt idx="4">
                  <c:v>2.14</c:v>
                </c:pt>
              </c:numCache>
            </c:numRef>
          </c:val>
          <c:smooth val="0"/>
        </c:ser>
        <c:dLbls>
          <c:showLegendKey val="0"/>
          <c:showVal val="0"/>
          <c:showCatName val="0"/>
          <c:showSerName val="0"/>
          <c:showPercent val="0"/>
          <c:showBubbleSize val="0"/>
        </c:dLbls>
        <c:marker val="1"/>
        <c:smooth val="0"/>
        <c:axId val="172967808"/>
        <c:axId val="172974080"/>
      </c:lineChart>
      <c:catAx>
        <c:axId val="17296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974080"/>
        <c:crosses val="autoZero"/>
        <c:auto val="1"/>
        <c:lblAlgn val="ctr"/>
        <c:lblOffset val="100"/>
        <c:tickLblSkip val="1"/>
        <c:tickMarkSkip val="1"/>
        <c:noMultiLvlLbl val="0"/>
      </c:catAx>
      <c:valAx>
        <c:axId val="17297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96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0.12</c:v>
                </c:pt>
                <c:pt idx="2">
                  <c:v>#N/A</c:v>
                </c:pt>
                <c:pt idx="3">
                  <c:v>0.14000000000000001</c:v>
                </c:pt>
                <c:pt idx="4">
                  <c:v>#N/A</c:v>
                </c:pt>
                <c:pt idx="5">
                  <c:v>0.14000000000000001</c:v>
                </c:pt>
                <c:pt idx="6">
                  <c:v>#N/A</c:v>
                </c:pt>
                <c:pt idx="7">
                  <c:v>0.18</c:v>
                </c:pt>
                <c:pt idx="8">
                  <c:v>#N/A</c:v>
                </c:pt>
                <c:pt idx="9">
                  <c:v>0.17</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7.0000000000000007E-2</c:v>
                </c:pt>
                <c:pt idx="2">
                  <c:v>#N/A</c:v>
                </c:pt>
                <c:pt idx="3">
                  <c:v>0.2</c:v>
                </c:pt>
                <c:pt idx="4">
                  <c:v>#N/A</c:v>
                </c:pt>
                <c:pt idx="5">
                  <c:v>0.19</c:v>
                </c:pt>
                <c:pt idx="6">
                  <c:v>#N/A</c:v>
                </c:pt>
                <c:pt idx="7">
                  <c:v>0.24</c:v>
                </c:pt>
                <c:pt idx="8">
                  <c:v>#N/A</c:v>
                </c:pt>
                <c:pt idx="9">
                  <c:v>0.26</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0.18</c:v>
                </c:pt>
                <c:pt idx="2">
                  <c:v>#N/A</c:v>
                </c:pt>
                <c:pt idx="3">
                  <c:v>0.27</c:v>
                </c:pt>
                <c:pt idx="4">
                  <c:v>#N/A</c:v>
                </c:pt>
                <c:pt idx="5">
                  <c:v>0.51</c:v>
                </c:pt>
                <c:pt idx="6">
                  <c:v>#N/A</c:v>
                </c:pt>
                <c:pt idx="7">
                  <c:v>0.52</c:v>
                </c:pt>
                <c:pt idx="8">
                  <c:v>#N/A</c:v>
                </c:pt>
                <c:pt idx="9">
                  <c:v>0.71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2.5299999999999998</c:v>
                </c:pt>
                <c:pt idx="2">
                  <c:v>#N/A</c:v>
                </c:pt>
                <c:pt idx="3">
                  <c:v>4.37</c:v>
                </c:pt>
                <c:pt idx="4">
                  <c:v>#N/A</c:v>
                </c:pt>
                <c:pt idx="5">
                  <c:v>4.2300000000000004</c:v>
                </c:pt>
                <c:pt idx="6">
                  <c:v>#N/A</c:v>
                </c:pt>
                <c:pt idx="7">
                  <c:v>3.89</c:v>
                </c:pt>
                <c:pt idx="8">
                  <c:v>#N/A</c:v>
                </c:pt>
                <c:pt idx="9">
                  <c:v>4.46</c:v>
                </c:pt>
              </c:numCache>
            </c:numRef>
          </c:val>
        </c:ser>
        <c:dLbls>
          <c:showLegendKey val="0"/>
          <c:showVal val="0"/>
          <c:showCatName val="0"/>
          <c:showSerName val="0"/>
          <c:showPercent val="0"/>
          <c:showBubbleSize val="0"/>
        </c:dLbls>
        <c:gapWidth val="150"/>
        <c:overlap val="100"/>
        <c:axId val="187224064"/>
        <c:axId val="187225600"/>
      </c:barChart>
      <c:catAx>
        <c:axId val="18722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225600"/>
        <c:crosses val="autoZero"/>
        <c:auto val="1"/>
        <c:lblAlgn val="ctr"/>
        <c:lblOffset val="100"/>
        <c:tickLblSkip val="1"/>
        <c:tickMarkSkip val="1"/>
        <c:noMultiLvlLbl val="0"/>
      </c:catAx>
      <c:valAx>
        <c:axId val="18722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22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3000</c:v>
                </c:pt>
                <c:pt idx="5">
                  <c:v>3235</c:v>
                </c:pt>
                <c:pt idx="8">
                  <c:v>3356</c:v>
                </c:pt>
                <c:pt idx="11">
                  <c:v>3521</c:v>
                </c:pt>
                <c:pt idx="14">
                  <c:v>3594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2740</c:v>
                </c:pt>
                <c:pt idx="3">
                  <c:v>691</c:v>
                </c:pt>
                <c:pt idx="6">
                  <c:v>259</c:v>
                </c:pt>
                <c:pt idx="9">
                  <c:v>321</c:v>
                </c:pt>
                <c:pt idx="12">
                  <c:v>502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246</c:v>
                </c:pt>
                <c:pt idx="3">
                  <c:v>228</c:v>
                </c:pt>
                <c:pt idx="6">
                  <c:v>204</c:v>
                </c:pt>
                <c:pt idx="9">
                  <c:v>195</c:v>
                </c:pt>
                <c:pt idx="12">
                  <c:v>151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9</c:v>
                </c:pt>
                <c:pt idx="12">
                  <c:v>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18</c:v>
                </c:pt>
                <c:pt idx="3">
                  <c:v>34</c:v>
                </c:pt>
                <c:pt idx="6">
                  <c:v>27</c:v>
                </c:pt>
                <c:pt idx="9">
                  <c:v>27</c:v>
                </c:pt>
                <c:pt idx="12">
                  <c:v>27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3463</c:v>
                </c:pt>
                <c:pt idx="3">
                  <c:v>3281</c:v>
                </c:pt>
                <c:pt idx="6">
                  <c:v>3118</c:v>
                </c:pt>
                <c:pt idx="9">
                  <c:v>3017</c:v>
                </c:pt>
                <c:pt idx="12">
                  <c:v>2820</c:v>
                </c:pt>
              </c:numCache>
            </c:numRef>
          </c:val>
        </c:ser>
        <c:dLbls>
          <c:showLegendKey val="0"/>
          <c:showVal val="0"/>
          <c:showCatName val="0"/>
          <c:showSerName val="0"/>
          <c:showPercent val="0"/>
          <c:showBubbleSize val="0"/>
        </c:dLbls>
        <c:gapWidth val="100"/>
        <c:overlap val="100"/>
        <c:axId val="200828416"/>
        <c:axId val="20083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3467</c:v>
                </c:pt>
                <c:pt idx="2">
                  <c:v>#N/A</c:v>
                </c:pt>
                <c:pt idx="3">
                  <c:v>#N/A</c:v>
                </c:pt>
                <c:pt idx="4">
                  <c:v>999</c:v>
                </c:pt>
                <c:pt idx="5">
                  <c:v>#N/A</c:v>
                </c:pt>
                <c:pt idx="6">
                  <c:v>#N/A</c:v>
                </c:pt>
                <c:pt idx="7">
                  <c:v>252</c:v>
                </c:pt>
                <c:pt idx="8">
                  <c:v>#N/A</c:v>
                </c:pt>
                <c:pt idx="9">
                  <c:v>#N/A</c:v>
                </c:pt>
                <c:pt idx="10">
                  <c:v>48</c:v>
                </c:pt>
                <c:pt idx="11">
                  <c:v>#N/A</c:v>
                </c:pt>
                <c:pt idx="12">
                  <c:v>#N/A</c:v>
                </c:pt>
                <c:pt idx="13">
                  <c:v>-85</c:v>
                </c:pt>
                <c:pt idx="14">
                  <c:v>#N/A</c:v>
                </c:pt>
              </c:numCache>
            </c:numRef>
          </c:val>
          <c:smooth val="0"/>
        </c:ser>
        <c:dLbls>
          <c:showLegendKey val="0"/>
          <c:showVal val="0"/>
          <c:showCatName val="0"/>
          <c:showSerName val="0"/>
          <c:showPercent val="0"/>
          <c:showBubbleSize val="0"/>
        </c:dLbls>
        <c:marker val="1"/>
        <c:smooth val="0"/>
        <c:axId val="200828416"/>
        <c:axId val="200830336"/>
      </c:lineChart>
      <c:catAx>
        <c:axId val="2008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830336"/>
        <c:crosses val="autoZero"/>
        <c:auto val="1"/>
        <c:lblAlgn val="ctr"/>
        <c:lblOffset val="100"/>
        <c:tickLblSkip val="1"/>
        <c:tickMarkSkip val="1"/>
        <c:noMultiLvlLbl val="0"/>
      </c:catAx>
      <c:valAx>
        <c:axId val="20083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82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46545</c:v>
                </c:pt>
                <c:pt idx="5">
                  <c:v>48984</c:v>
                </c:pt>
                <c:pt idx="8">
                  <c:v>49354</c:v>
                </c:pt>
                <c:pt idx="11">
                  <c:v>48264</c:v>
                </c:pt>
                <c:pt idx="14">
                  <c:v>44704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2956</c:v>
                </c:pt>
                <c:pt idx="5">
                  <c:v>2060</c:v>
                </c:pt>
                <c:pt idx="8">
                  <c:v>2061</c:v>
                </c:pt>
                <c:pt idx="11">
                  <c:v>1937</c:v>
                </c:pt>
                <c:pt idx="14">
                  <c:v>2329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26388</c:v>
                </c:pt>
                <c:pt idx="5">
                  <c:v>26403</c:v>
                </c:pt>
                <c:pt idx="8">
                  <c:v>24807</c:v>
                </c:pt>
                <c:pt idx="11">
                  <c:v>25393</c:v>
                </c:pt>
                <c:pt idx="14">
                  <c:v>25052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15152</c:v>
                </c:pt>
                <c:pt idx="3">
                  <c:v>14488</c:v>
                </c:pt>
                <c:pt idx="6">
                  <c:v>13257</c:v>
                </c:pt>
                <c:pt idx="9">
                  <c:v>12593</c:v>
                </c:pt>
                <c:pt idx="12">
                  <c:v>11901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1276</c:v>
                </c:pt>
                <c:pt idx="3">
                  <c:v>1074</c:v>
                </c:pt>
                <c:pt idx="6">
                  <c:v>888</c:v>
                </c:pt>
                <c:pt idx="9">
                  <c:v>750</c:v>
                </c:pt>
                <c:pt idx="12">
                  <c:v>794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5909</c:v>
                </c:pt>
                <c:pt idx="3">
                  <c:v>4995</c:v>
                </c:pt>
                <c:pt idx="6">
                  <c:v>2652</c:v>
                </c:pt>
                <c:pt idx="9">
                  <c:v>2828</c:v>
                </c:pt>
                <c:pt idx="12">
                  <c:v>2754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23045</c:v>
                </c:pt>
                <c:pt idx="3">
                  <c:v>21581</c:v>
                </c:pt>
                <c:pt idx="6">
                  <c:v>21796</c:v>
                </c:pt>
                <c:pt idx="9">
                  <c:v>22157</c:v>
                </c:pt>
                <c:pt idx="12">
                  <c:v>19994</c:v>
                </c:pt>
              </c:numCache>
            </c:numRef>
          </c:val>
        </c:ser>
        <c:dLbls>
          <c:showLegendKey val="0"/>
          <c:showVal val="0"/>
          <c:showCatName val="0"/>
          <c:showSerName val="0"/>
          <c:showPercent val="0"/>
          <c:showBubbleSize val="0"/>
        </c:dLbls>
        <c:gapWidth val="100"/>
        <c:overlap val="100"/>
        <c:axId val="200767360"/>
        <c:axId val="20076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00767360"/>
        <c:axId val="200769536"/>
      </c:lineChart>
      <c:catAx>
        <c:axId val="20076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769536"/>
        <c:crosses val="autoZero"/>
        <c:auto val="1"/>
        <c:lblAlgn val="ctr"/>
        <c:lblOffset val="100"/>
        <c:tickLblSkip val="1"/>
        <c:tickMarkSkip val="1"/>
        <c:noMultiLvlLbl val="0"/>
      </c:catAx>
      <c:valAx>
        <c:axId val="20076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6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207,635
192,076
10.20
85,470,409
82,996,234
2,366,366
53,018,935
19,344,794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類似団体内平均値を下回る値で推移している。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行財政改革の推進、時代状況の変化や役割分担の明確化の視点等を踏まえた施策の見直しを行うとともに、特別区民税の収納率アップや新たな財源確保を図るなど、歳入歳出の両面から、健全な財政運営のための取り組みを行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19050</xdr:rowOff>
    </xdr:from>
    <xdr:to>
      <xdr:col>7</xdr:col>
      <xdr:colOff>152400</xdr:colOff>
      <xdr:row>44</xdr:row>
      <xdr:rowOff>113393</xdr:rowOff>
    </xdr:to>
    <xdr:cxnSp macro="">
      <xdr:nvCxnSpPr>
        <xdr:cNvPr id="65" name="直線コネクタ 64"/>
        <xdr:cNvCxnSpPr/>
      </xdr:nvCxnSpPr>
      <xdr:spPr>
        <a:xfrm flipV="1">
          <a:off x="4953000" y="60198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105427</xdr:rowOff>
    </xdr:from>
    <xdr:ext cx="762000" cy="259045"/>
    <xdr:sp macro="" textlink="">
      <xdr:nvSpPr>
        <xdr:cNvPr id="68"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7</xdr:col>
      <xdr:colOff>63500</xdr:colOff>
      <xdr:row>35</xdr:row>
      <xdr:rowOff>19050</xdr:rowOff>
    </xdr:from>
    <xdr:to>
      <xdr:col>7</xdr:col>
      <xdr:colOff>241300</xdr:colOff>
      <xdr:row>35</xdr:row>
      <xdr:rowOff>19050</xdr:rowOff>
    </xdr:to>
    <xdr:cxnSp macro="">
      <xdr:nvCxnSpPr>
        <xdr:cNvPr id="69" name="直線コネクタ 68"/>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70" name="直線コネクタ 69"/>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3" name="直線コネクタ 72"/>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5" name="テキスト ボックス 74"/>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130628</xdr:rowOff>
    </xdr:to>
    <xdr:cxnSp macro="">
      <xdr:nvCxnSpPr>
        <xdr:cNvPr id="76" name="直線コネクタ 75"/>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94343</xdr:rowOff>
    </xdr:from>
    <xdr:to>
      <xdr:col>4</xdr:col>
      <xdr:colOff>533400</xdr:colOff>
      <xdr:row>42</xdr:row>
      <xdr:rowOff>24493</xdr:rowOff>
    </xdr:to>
    <xdr:sp macro="" textlink="">
      <xdr:nvSpPr>
        <xdr:cNvPr id="77" name="フローチャート : 判断 76"/>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34670</xdr:rowOff>
    </xdr:from>
    <xdr:ext cx="762000" cy="259045"/>
    <xdr:sp macro="" textlink="">
      <xdr:nvSpPr>
        <xdr:cNvPr id="78" name="テキスト ボックス 77"/>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9" name="直線コネクタ 78"/>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9" name="円/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90"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1" name="円/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3" name="円/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5" name="円/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7" name="円/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年度と比べ</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85.5</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ったが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、依然として適正な範囲と言われている</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％を超える水準</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当該比率の</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は、歳出</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において、公設民営保育園管理運営委託費</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や児童手当等の扶助費など経常的経費充当一般財源等が増加した</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ものの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、歳入</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において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、特別区民税の増収</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財政調整交付金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が増加したこと</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などが影響している。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引き続き、義務的経費の抑制に努めるとともに、区税収納対策の強化等、歳入確保の取り組みを進める。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44027</xdr:rowOff>
    </xdr:from>
    <xdr:to>
      <xdr:col>7</xdr:col>
      <xdr:colOff>152400</xdr:colOff>
      <xdr:row>68</xdr:row>
      <xdr:rowOff>21167</xdr:rowOff>
    </xdr:to>
    <xdr:cxnSp macro="">
      <xdr:nvCxnSpPr>
        <xdr:cNvPr id="128" name="直線コネクタ 127"/>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164694</xdr:rowOff>
    </xdr:from>
    <xdr:ext cx="762000" cy="259045"/>
    <xdr:sp macro="" textlink="">
      <xdr:nvSpPr>
        <xdr:cNvPr id="129"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7</xdr:col>
      <xdr:colOff>63500</xdr:colOff>
      <xdr:row>68</xdr:row>
      <xdr:rowOff>21167</xdr:rowOff>
    </xdr:from>
    <xdr:to>
      <xdr:col>7</xdr:col>
      <xdr:colOff>241300</xdr:colOff>
      <xdr:row>68</xdr:row>
      <xdr:rowOff>21167</xdr:rowOff>
    </xdr:to>
    <xdr:cxnSp macro="">
      <xdr:nvCxnSpPr>
        <xdr:cNvPr id="130" name="直線コネクタ 129"/>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130404</xdr:rowOff>
    </xdr:from>
    <xdr:ext cx="762000" cy="259045"/>
    <xdr:sp macro="" textlink="">
      <xdr:nvSpPr>
        <xdr:cNvPr id="131"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7</xdr:col>
      <xdr:colOff>63500</xdr:colOff>
      <xdr:row>59</xdr:row>
      <xdr:rowOff>44027</xdr:rowOff>
    </xdr:from>
    <xdr:to>
      <xdr:col>7</xdr:col>
      <xdr:colOff>241300</xdr:colOff>
      <xdr:row>59</xdr:row>
      <xdr:rowOff>44027</xdr:rowOff>
    </xdr:to>
    <xdr:cxnSp macro="">
      <xdr:nvCxnSpPr>
        <xdr:cNvPr id="132" name="直線コネクタ 131"/>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93133</xdr:rowOff>
    </xdr:from>
    <xdr:to>
      <xdr:col>7</xdr:col>
      <xdr:colOff>152400</xdr:colOff>
      <xdr:row>66</xdr:row>
      <xdr:rowOff>122767</xdr:rowOff>
    </xdr:to>
    <xdr:cxnSp macro="">
      <xdr:nvCxnSpPr>
        <xdr:cNvPr id="133" name="直線コネクタ 132"/>
        <xdr:cNvCxnSpPr/>
      </xdr:nvCxnSpPr>
      <xdr:spPr>
        <a:xfrm flipV="1">
          <a:off x="4114800" y="1123738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13140</xdr:rowOff>
    </xdr:from>
    <xdr:ext cx="762000" cy="259045"/>
    <xdr:sp macro="" textlink="">
      <xdr:nvSpPr>
        <xdr:cNvPr id="134"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35" name="フローチャート : 判断 134"/>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125306</xdr:rowOff>
    </xdr:from>
    <xdr:to>
      <xdr:col>6</xdr:col>
      <xdr:colOff>0</xdr:colOff>
      <xdr:row>66</xdr:row>
      <xdr:rowOff>122767</xdr:rowOff>
    </xdr:to>
    <xdr:cxnSp macro="">
      <xdr:nvCxnSpPr>
        <xdr:cNvPr id="136" name="直線コネクタ 135"/>
        <xdr:cNvCxnSpPr/>
      </xdr:nvCxnSpPr>
      <xdr:spPr>
        <a:xfrm>
          <a:off x="3225800" y="1126955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66463</xdr:rowOff>
    </xdr:from>
    <xdr:to>
      <xdr:col>6</xdr:col>
      <xdr:colOff>50800</xdr:colOff>
      <xdr:row>65</xdr:row>
      <xdr:rowOff>168063</xdr:rowOff>
    </xdr:to>
    <xdr:sp macro="" textlink="">
      <xdr:nvSpPr>
        <xdr:cNvPr id="137" name="フローチャート : 判断 136"/>
        <xdr:cNvSpPr/>
      </xdr:nvSpPr>
      <xdr:spPr>
        <a:xfrm>
          <a:off x="4064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6790</xdr:rowOff>
    </xdr:from>
    <xdr:ext cx="736600" cy="259045"/>
    <xdr:sp macro="" textlink="">
      <xdr:nvSpPr>
        <xdr:cNvPr id="138" name="テキスト ボックス 137"/>
        <xdr:cNvSpPr txBox="1"/>
      </xdr:nvSpPr>
      <xdr:spPr>
        <a:xfrm>
          <a:off x="3733800" y="1097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65</xdr:row>
      <xdr:rowOff>125306</xdr:rowOff>
    </xdr:to>
    <xdr:cxnSp macro="">
      <xdr:nvCxnSpPr>
        <xdr:cNvPr id="139" name="直線コネクタ 138"/>
        <xdr:cNvCxnSpPr/>
      </xdr:nvCxnSpPr>
      <xdr:spPr>
        <a:xfrm>
          <a:off x="2336800" y="1125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114723</xdr:rowOff>
    </xdr:from>
    <xdr:to>
      <xdr:col>4</xdr:col>
      <xdr:colOff>533400</xdr:colOff>
      <xdr:row>66</xdr:row>
      <xdr:rowOff>44873</xdr:rowOff>
    </xdr:to>
    <xdr:sp macro="" textlink="">
      <xdr:nvSpPr>
        <xdr:cNvPr id="140" name="フローチャート : 判断 139"/>
        <xdr:cNvSpPr/>
      </xdr:nvSpPr>
      <xdr:spPr>
        <a:xfrm>
          <a:off x="3175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29650</xdr:rowOff>
    </xdr:from>
    <xdr:ext cx="762000" cy="259045"/>
    <xdr:sp macro="" textlink="">
      <xdr:nvSpPr>
        <xdr:cNvPr id="141" name="テキスト ボックス 140"/>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108796</xdr:rowOff>
    </xdr:from>
    <xdr:to>
      <xdr:col>3</xdr:col>
      <xdr:colOff>279400</xdr:colOff>
      <xdr:row>65</xdr:row>
      <xdr:rowOff>109220</xdr:rowOff>
    </xdr:to>
    <xdr:cxnSp macro="">
      <xdr:nvCxnSpPr>
        <xdr:cNvPr id="142" name="直線コネクタ 141"/>
        <xdr:cNvCxnSpPr/>
      </xdr:nvCxnSpPr>
      <xdr:spPr>
        <a:xfrm>
          <a:off x="1447800" y="10738696"/>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42333</xdr:rowOff>
    </xdr:from>
    <xdr:to>
      <xdr:col>3</xdr:col>
      <xdr:colOff>330200</xdr:colOff>
      <xdr:row>65</xdr:row>
      <xdr:rowOff>143933</xdr:rowOff>
    </xdr:to>
    <xdr:sp macro="" textlink="">
      <xdr:nvSpPr>
        <xdr:cNvPr id="143" name="フローチャート : 判断 142"/>
        <xdr:cNvSpPr/>
      </xdr:nvSpPr>
      <xdr:spPr>
        <a:xfrm>
          <a:off x="2286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154110</xdr:rowOff>
    </xdr:from>
    <xdr:ext cx="762000" cy="259045"/>
    <xdr:sp macro="" textlink="">
      <xdr:nvSpPr>
        <xdr:cNvPr id="144" name="テキスト ボックス 143"/>
        <xdr:cNvSpPr txBox="1"/>
      </xdr:nvSpPr>
      <xdr:spPr>
        <a:xfrm>
          <a:off x="1955800" y="1095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5" name="フローチャート : 判断 144"/>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6" name="テキスト ボックス 145"/>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42333</xdr:rowOff>
    </xdr:from>
    <xdr:to>
      <xdr:col>7</xdr:col>
      <xdr:colOff>203200</xdr:colOff>
      <xdr:row>65</xdr:row>
      <xdr:rowOff>143933</xdr:rowOff>
    </xdr:to>
    <xdr:sp macro="" textlink="">
      <xdr:nvSpPr>
        <xdr:cNvPr id="152" name="円/楕円 151"/>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14410</xdr:rowOff>
    </xdr:from>
    <xdr:ext cx="762000" cy="259045"/>
    <xdr:sp macro="" textlink="">
      <xdr:nvSpPr>
        <xdr:cNvPr id="153"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71967</xdr:rowOff>
    </xdr:from>
    <xdr:to>
      <xdr:col>6</xdr:col>
      <xdr:colOff>50800</xdr:colOff>
      <xdr:row>67</xdr:row>
      <xdr:rowOff>2117</xdr:rowOff>
    </xdr:to>
    <xdr:sp macro="" textlink="">
      <xdr:nvSpPr>
        <xdr:cNvPr id="154" name="円/楕円 153"/>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158344</xdr:rowOff>
    </xdr:from>
    <xdr:ext cx="736600" cy="259045"/>
    <xdr:sp macro="" textlink="">
      <xdr:nvSpPr>
        <xdr:cNvPr id="155" name="テキスト ボックス 154"/>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74506</xdr:rowOff>
    </xdr:from>
    <xdr:to>
      <xdr:col>4</xdr:col>
      <xdr:colOff>533400</xdr:colOff>
      <xdr:row>66</xdr:row>
      <xdr:rowOff>4656</xdr:rowOff>
    </xdr:to>
    <xdr:sp macro="" textlink="">
      <xdr:nvSpPr>
        <xdr:cNvPr id="156" name="円/楕円 155"/>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14833</xdr:rowOff>
    </xdr:from>
    <xdr:ext cx="762000" cy="259045"/>
    <xdr:sp macro="" textlink="">
      <xdr:nvSpPr>
        <xdr:cNvPr id="157" name="テキスト ボックス 156"/>
        <xdr:cNvSpPr txBox="1"/>
      </xdr:nvSpPr>
      <xdr:spPr>
        <a:xfrm>
          <a:off x="2844800" y="1098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8" name="円/楕円 157"/>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9" name="テキスト ボックス 158"/>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57996</xdr:rowOff>
    </xdr:from>
    <xdr:to>
      <xdr:col>2</xdr:col>
      <xdr:colOff>127000</xdr:colOff>
      <xdr:row>62</xdr:row>
      <xdr:rowOff>159596</xdr:rowOff>
    </xdr:to>
    <xdr:sp macro="" textlink="">
      <xdr:nvSpPr>
        <xdr:cNvPr id="160" name="円/楕円 159"/>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169773</xdr:rowOff>
    </xdr:from>
    <xdr:ext cx="762000" cy="259045"/>
    <xdr:sp macro="" textlink="">
      <xdr:nvSpPr>
        <xdr:cNvPr id="161" name="テキスト ボックス 160"/>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[135,024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類似団体平均は若干上回ったが、前年度決算額とほぼ同様の額で、過去</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年間で比べると低い額となった。</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人件費は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共済組合等負担金の減、退職手当の減など</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前年度より減少した。物件費は、ふれあい館の新規開設に係る管理運営費の増加、放課後子どもプラン新規開設などにより増加した。　引き続き、効率的な業務の効率化に努め、コストの削減を図っていく。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167590</xdr:rowOff>
    </xdr:from>
    <xdr:to>
      <xdr:col>7</xdr:col>
      <xdr:colOff>152400</xdr:colOff>
      <xdr:row>88</xdr:row>
      <xdr:rowOff>59953</xdr:rowOff>
    </xdr:to>
    <xdr:cxnSp macro="">
      <xdr:nvCxnSpPr>
        <xdr:cNvPr id="189" name="直線コネクタ 188"/>
        <xdr:cNvCxnSpPr/>
      </xdr:nvCxnSpPr>
      <xdr:spPr>
        <a:xfrm flipV="1">
          <a:off x="4953000" y="13883590"/>
          <a:ext cx="0" cy="126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32030</xdr:rowOff>
    </xdr:from>
    <xdr:ext cx="762000" cy="259045"/>
    <xdr:sp macro="" textlink="">
      <xdr:nvSpPr>
        <xdr:cNvPr id="190" name="人件費・物件費等の状況最小値テキスト"/>
        <xdr:cNvSpPr txBox="1"/>
      </xdr:nvSpPr>
      <xdr:spPr>
        <a:xfrm>
          <a:off x="5041900" y="1511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362,423</a:t>
          </a:r>
          <a:endParaRPr kumimoji="1" lang="ja-JP" altLang="en-US" sz="1000" b="1">
            <a:latin typeface="ＭＳ Ｐゴシック"/>
          </a:endParaRPr>
        </a:p>
      </xdr:txBody>
    </xdr:sp>
    <xdr:clientData/>
  </xdr:oneCellAnchor>
  <xdr:twoCellAnchor>
    <xdr:from>
      <xdr:col>7</xdr:col>
      <xdr:colOff>63500</xdr:colOff>
      <xdr:row>88</xdr:row>
      <xdr:rowOff>59953</xdr:rowOff>
    </xdr:from>
    <xdr:to>
      <xdr:col>7</xdr:col>
      <xdr:colOff>241300</xdr:colOff>
      <xdr:row>88</xdr:row>
      <xdr:rowOff>59953</xdr:rowOff>
    </xdr:to>
    <xdr:cxnSp macro="">
      <xdr:nvCxnSpPr>
        <xdr:cNvPr id="191" name="直線コネクタ 190"/>
        <xdr:cNvCxnSpPr/>
      </xdr:nvCxnSpPr>
      <xdr:spPr>
        <a:xfrm>
          <a:off x="4864100" y="1514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82517</xdr:rowOff>
    </xdr:from>
    <xdr:ext cx="762000" cy="259045"/>
    <xdr:sp macro="" textlink="">
      <xdr:nvSpPr>
        <xdr:cNvPr id="192" name="人件費・物件費等の状況最大値テキスト"/>
        <xdr:cNvSpPr txBox="1"/>
      </xdr:nvSpPr>
      <xdr:spPr>
        <a:xfrm>
          <a:off x="5041900" y="136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100,516</a:t>
          </a:r>
          <a:endParaRPr kumimoji="1" lang="ja-JP" altLang="en-US" sz="1000" b="1">
            <a:latin typeface="ＭＳ Ｐゴシック"/>
          </a:endParaRPr>
        </a:p>
      </xdr:txBody>
    </xdr:sp>
    <xdr:clientData/>
  </xdr:oneCellAnchor>
  <xdr:twoCellAnchor>
    <xdr:from>
      <xdr:col>7</xdr:col>
      <xdr:colOff>63500</xdr:colOff>
      <xdr:row>80</xdr:row>
      <xdr:rowOff>167590</xdr:rowOff>
    </xdr:from>
    <xdr:to>
      <xdr:col>7</xdr:col>
      <xdr:colOff>241300</xdr:colOff>
      <xdr:row>80</xdr:row>
      <xdr:rowOff>167590</xdr:rowOff>
    </xdr:to>
    <xdr:cxnSp macro="">
      <xdr:nvCxnSpPr>
        <xdr:cNvPr id="193" name="直線コネクタ 192"/>
        <xdr:cNvCxnSpPr/>
      </xdr:nvCxnSpPr>
      <xdr:spPr>
        <a:xfrm>
          <a:off x="4864100" y="1388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160668</xdr:rowOff>
    </xdr:from>
    <xdr:to>
      <xdr:col>7</xdr:col>
      <xdr:colOff>152400</xdr:colOff>
      <xdr:row>81</xdr:row>
      <xdr:rowOff>162675</xdr:rowOff>
    </xdr:to>
    <xdr:cxnSp macro="">
      <xdr:nvCxnSpPr>
        <xdr:cNvPr id="194" name="直線コネクタ 193"/>
        <xdr:cNvCxnSpPr/>
      </xdr:nvCxnSpPr>
      <xdr:spPr>
        <a:xfrm>
          <a:off x="4114800" y="14048118"/>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60844</xdr:rowOff>
    </xdr:from>
    <xdr:ext cx="762000" cy="259045"/>
    <xdr:sp macro="" textlink="">
      <xdr:nvSpPr>
        <xdr:cNvPr id="195" name="人件費・物件費等の状況平均値テキスト"/>
        <xdr:cNvSpPr txBox="1"/>
      </xdr:nvSpPr>
      <xdr:spPr>
        <a:xfrm>
          <a:off x="5041900" y="13776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44317</xdr:rowOff>
    </xdr:from>
    <xdr:to>
      <xdr:col>7</xdr:col>
      <xdr:colOff>203200</xdr:colOff>
      <xdr:row>81</xdr:row>
      <xdr:rowOff>145917</xdr:rowOff>
    </xdr:to>
    <xdr:sp macro="" textlink="">
      <xdr:nvSpPr>
        <xdr:cNvPr id="196" name="フローチャート : 判断 195"/>
        <xdr:cNvSpPr/>
      </xdr:nvSpPr>
      <xdr:spPr>
        <a:xfrm>
          <a:off x="49022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160668</xdr:rowOff>
    </xdr:from>
    <xdr:to>
      <xdr:col>6</xdr:col>
      <xdr:colOff>0</xdr:colOff>
      <xdr:row>82</xdr:row>
      <xdr:rowOff>45630</xdr:rowOff>
    </xdr:to>
    <xdr:cxnSp macro="">
      <xdr:nvCxnSpPr>
        <xdr:cNvPr id="197" name="直線コネクタ 196"/>
        <xdr:cNvCxnSpPr/>
      </xdr:nvCxnSpPr>
      <xdr:spPr>
        <a:xfrm flipV="1">
          <a:off x="3225800" y="14048118"/>
          <a:ext cx="889000" cy="5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46879</xdr:rowOff>
    </xdr:from>
    <xdr:to>
      <xdr:col>6</xdr:col>
      <xdr:colOff>50800</xdr:colOff>
      <xdr:row>81</xdr:row>
      <xdr:rowOff>148479</xdr:rowOff>
    </xdr:to>
    <xdr:sp macro="" textlink="">
      <xdr:nvSpPr>
        <xdr:cNvPr id="198" name="フローチャート : 判断 197"/>
        <xdr:cNvSpPr/>
      </xdr:nvSpPr>
      <xdr:spPr>
        <a:xfrm>
          <a:off x="4064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158656</xdr:rowOff>
    </xdr:from>
    <xdr:ext cx="736600" cy="259045"/>
    <xdr:sp macro="" textlink="">
      <xdr:nvSpPr>
        <xdr:cNvPr id="199" name="テキスト ボックス 198"/>
        <xdr:cNvSpPr txBox="1"/>
      </xdr:nvSpPr>
      <xdr:spPr>
        <a:xfrm>
          <a:off x="3733800" y="1370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41204</xdr:rowOff>
    </xdr:from>
    <xdr:to>
      <xdr:col>4</xdr:col>
      <xdr:colOff>482600</xdr:colOff>
      <xdr:row>82</xdr:row>
      <xdr:rowOff>45630</xdr:rowOff>
    </xdr:to>
    <xdr:cxnSp macro="">
      <xdr:nvCxnSpPr>
        <xdr:cNvPr id="200" name="直線コネクタ 199"/>
        <xdr:cNvCxnSpPr/>
      </xdr:nvCxnSpPr>
      <xdr:spPr>
        <a:xfrm>
          <a:off x="2336800" y="14100104"/>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82645</xdr:rowOff>
    </xdr:from>
    <xdr:to>
      <xdr:col>4</xdr:col>
      <xdr:colOff>533400</xdr:colOff>
      <xdr:row>82</xdr:row>
      <xdr:rowOff>12795</xdr:rowOff>
    </xdr:to>
    <xdr:sp macro="" textlink="">
      <xdr:nvSpPr>
        <xdr:cNvPr id="201" name="フローチャート : 判断 200"/>
        <xdr:cNvSpPr/>
      </xdr:nvSpPr>
      <xdr:spPr>
        <a:xfrm>
          <a:off x="3175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22972</xdr:rowOff>
    </xdr:from>
    <xdr:ext cx="762000" cy="259045"/>
    <xdr:sp macro="" textlink="">
      <xdr:nvSpPr>
        <xdr:cNvPr id="202" name="テキスト ボックス 201"/>
        <xdr:cNvSpPr txBox="1"/>
      </xdr:nvSpPr>
      <xdr:spPr>
        <a:xfrm>
          <a:off x="2844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41204</xdr:rowOff>
    </xdr:from>
    <xdr:to>
      <xdr:col>3</xdr:col>
      <xdr:colOff>279400</xdr:colOff>
      <xdr:row>82</xdr:row>
      <xdr:rowOff>67593</xdr:rowOff>
    </xdr:to>
    <xdr:cxnSp macro="">
      <xdr:nvCxnSpPr>
        <xdr:cNvPr id="203" name="直線コネクタ 202"/>
        <xdr:cNvCxnSpPr/>
      </xdr:nvCxnSpPr>
      <xdr:spPr>
        <a:xfrm flipV="1">
          <a:off x="1447800" y="14100104"/>
          <a:ext cx="8890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76240</xdr:rowOff>
    </xdr:from>
    <xdr:to>
      <xdr:col>3</xdr:col>
      <xdr:colOff>330200</xdr:colOff>
      <xdr:row>82</xdr:row>
      <xdr:rowOff>6390</xdr:rowOff>
    </xdr:to>
    <xdr:sp macro="" textlink="">
      <xdr:nvSpPr>
        <xdr:cNvPr id="204" name="フローチャート : 判断 203"/>
        <xdr:cNvSpPr/>
      </xdr:nvSpPr>
      <xdr:spPr>
        <a:xfrm>
          <a:off x="2286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16567</xdr:rowOff>
    </xdr:from>
    <xdr:ext cx="762000" cy="259045"/>
    <xdr:sp macro="" textlink="">
      <xdr:nvSpPr>
        <xdr:cNvPr id="205" name="テキスト ボックス 204"/>
        <xdr:cNvSpPr txBox="1"/>
      </xdr:nvSpPr>
      <xdr:spPr>
        <a:xfrm>
          <a:off x="1955800" y="137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84479</xdr:rowOff>
    </xdr:from>
    <xdr:to>
      <xdr:col>2</xdr:col>
      <xdr:colOff>127000</xdr:colOff>
      <xdr:row>82</xdr:row>
      <xdr:rowOff>14629</xdr:rowOff>
    </xdr:to>
    <xdr:sp macro="" textlink="">
      <xdr:nvSpPr>
        <xdr:cNvPr id="206" name="フローチャート : 判断 205"/>
        <xdr:cNvSpPr/>
      </xdr:nvSpPr>
      <xdr:spPr>
        <a:xfrm>
          <a:off x="1397000" y="1397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24806</xdr:rowOff>
    </xdr:from>
    <xdr:ext cx="762000" cy="259045"/>
    <xdr:sp macro="" textlink="">
      <xdr:nvSpPr>
        <xdr:cNvPr id="207" name="テキスト ボックス 206"/>
        <xdr:cNvSpPr txBox="1"/>
      </xdr:nvSpPr>
      <xdr:spPr>
        <a:xfrm>
          <a:off x="1066800" y="1374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129,347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111875</xdr:rowOff>
    </xdr:from>
    <xdr:to>
      <xdr:col>7</xdr:col>
      <xdr:colOff>203200</xdr:colOff>
      <xdr:row>82</xdr:row>
      <xdr:rowOff>42025</xdr:rowOff>
    </xdr:to>
    <xdr:sp macro="" textlink="">
      <xdr:nvSpPr>
        <xdr:cNvPr id="213" name="円/楕円 212"/>
        <xdr:cNvSpPr/>
      </xdr:nvSpPr>
      <xdr:spPr>
        <a:xfrm>
          <a:off x="4902200" y="139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83952</xdr:rowOff>
    </xdr:from>
    <xdr:ext cx="762000" cy="259045"/>
    <xdr:sp macro="" textlink="">
      <xdr:nvSpPr>
        <xdr:cNvPr id="214" name="人件費・物件費等の状況該当値テキスト"/>
        <xdr:cNvSpPr txBox="1"/>
      </xdr:nvSpPr>
      <xdr:spPr>
        <a:xfrm>
          <a:off x="5041900" y="1397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135,024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109868</xdr:rowOff>
    </xdr:from>
    <xdr:to>
      <xdr:col>6</xdr:col>
      <xdr:colOff>50800</xdr:colOff>
      <xdr:row>82</xdr:row>
      <xdr:rowOff>40018</xdr:rowOff>
    </xdr:to>
    <xdr:sp macro="" textlink="">
      <xdr:nvSpPr>
        <xdr:cNvPr id="215" name="円/楕円 214"/>
        <xdr:cNvSpPr/>
      </xdr:nvSpPr>
      <xdr:spPr>
        <a:xfrm>
          <a:off x="4064000" y="1399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24795</xdr:rowOff>
    </xdr:from>
    <xdr:ext cx="736600" cy="259045"/>
    <xdr:sp macro="" textlink="">
      <xdr:nvSpPr>
        <xdr:cNvPr id="216" name="テキスト ボックス 215"/>
        <xdr:cNvSpPr txBox="1"/>
      </xdr:nvSpPr>
      <xdr:spPr>
        <a:xfrm>
          <a:off x="3733800" y="14083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166280</xdr:rowOff>
    </xdr:from>
    <xdr:to>
      <xdr:col>4</xdr:col>
      <xdr:colOff>533400</xdr:colOff>
      <xdr:row>82</xdr:row>
      <xdr:rowOff>96430</xdr:rowOff>
    </xdr:to>
    <xdr:sp macro="" textlink="">
      <xdr:nvSpPr>
        <xdr:cNvPr id="217" name="円/楕円 216"/>
        <xdr:cNvSpPr/>
      </xdr:nvSpPr>
      <xdr:spPr>
        <a:xfrm>
          <a:off x="3175000" y="140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81207</xdr:rowOff>
    </xdr:from>
    <xdr:ext cx="762000" cy="259045"/>
    <xdr:sp macro="" textlink="">
      <xdr:nvSpPr>
        <xdr:cNvPr id="218" name="テキスト ボックス 217"/>
        <xdr:cNvSpPr txBox="1"/>
      </xdr:nvSpPr>
      <xdr:spPr>
        <a:xfrm>
          <a:off x="2844800" y="1414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161854</xdr:rowOff>
    </xdr:from>
    <xdr:to>
      <xdr:col>3</xdr:col>
      <xdr:colOff>330200</xdr:colOff>
      <xdr:row>82</xdr:row>
      <xdr:rowOff>92004</xdr:rowOff>
    </xdr:to>
    <xdr:sp macro="" textlink="">
      <xdr:nvSpPr>
        <xdr:cNvPr id="219" name="円/楕円 218"/>
        <xdr:cNvSpPr/>
      </xdr:nvSpPr>
      <xdr:spPr>
        <a:xfrm>
          <a:off x="2286000" y="1404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76781</xdr:rowOff>
    </xdr:from>
    <xdr:ext cx="762000" cy="259045"/>
    <xdr:sp macro="" textlink="">
      <xdr:nvSpPr>
        <xdr:cNvPr id="220" name="テキスト ボックス 219"/>
        <xdr:cNvSpPr txBox="1"/>
      </xdr:nvSpPr>
      <xdr:spPr>
        <a:xfrm>
          <a:off x="1955800" y="1413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145,380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16793</xdr:rowOff>
    </xdr:from>
    <xdr:to>
      <xdr:col>2</xdr:col>
      <xdr:colOff>127000</xdr:colOff>
      <xdr:row>82</xdr:row>
      <xdr:rowOff>118393</xdr:rowOff>
    </xdr:to>
    <xdr:sp macro="" textlink="">
      <xdr:nvSpPr>
        <xdr:cNvPr id="221" name="円/楕円 220"/>
        <xdr:cNvSpPr/>
      </xdr:nvSpPr>
      <xdr:spPr>
        <a:xfrm>
          <a:off x="1397000" y="140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103170</xdr:rowOff>
    </xdr:from>
    <xdr:ext cx="762000" cy="259045"/>
    <xdr:sp macro="" textlink="">
      <xdr:nvSpPr>
        <xdr:cNvPr id="222" name="テキスト ボックス 221"/>
        <xdr:cNvSpPr txBox="1"/>
      </xdr:nvSpPr>
      <xdr:spPr>
        <a:xfrm>
          <a:off x="1066800" y="1416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ラスパイレス指数は、類似団体の中において、引き続き上位の水準で推移している。今後も引き続き給与水準の適性化に努めていく。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147864</xdr:rowOff>
    </xdr:from>
    <xdr:to>
      <xdr:col>24</xdr:col>
      <xdr:colOff>558800</xdr:colOff>
      <xdr:row>83</xdr:row>
      <xdr:rowOff>12700</xdr:rowOff>
    </xdr:to>
    <xdr:cxnSp macro="">
      <xdr:nvCxnSpPr>
        <xdr:cNvPr id="253" name="直線コネクタ 252"/>
        <xdr:cNvCxnSpPr/>
      </xdr:nvCxnSpPr>
      <xdr:spPr>
        <a:xfrm flipV="1">
          <a:off x="17018000" y="13863864"/>
          <a:ext cx="0" cy="379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macro="" textlink="">
      <xdr:nvSpPr>
        <xdr:cNvPr id="254"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55" name="直線コネクタ 254"/>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62791</xdr:rowOff>
    </xdr:from>
    <xdr:ext cx="762000" cy="259045"/>
    <xdr:sp macro="" textlink="">
      <xdr:nvSpPr>
        <xdr:cNvPr id="256"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80</xdr:row>
      <xdr:rowOff>147864</xdr:rowOff>
    </xdr:from>
    <xdr:to>
      <xdr:col>24</xdr:col>
      <xdr:colOff>647700</xdr:colOff>
      <xdr:row>80</xdr:row>
      <xdr:rowOff>147864</xdr:rowOff>
    </xdr:to>
    <xdr:cxnSp macro="">
      <xdr:nvCxnSpPr>
        <xdr:cNvPr id="257" name="直線コネクタ 256"/>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79829</xdr:rowOff>
    </xdr:from>
    <xdr:to>
      <xdr:col>24</xdr:col>
      <xdr:colOff>558800</xdr:colOff>
      <xdr:row>89</xdr:row>
      <xdr:rowOff>138793</xdr:rowOff>
    </xdr:to>
    <xdr:cxnSp macro="">
      <xdr:nvCxnSpPr>
        <xdr:cNvPr id="258" name="直線コネクタ 257"/>
        <xdr:cNvCxnSpPr/>
      </xdr:nvCxnSpPr>
      <xdr:spPr>
        <a:xfrm flipV="1">
          <a:off x="16179800" y="13967279"/>
          <a:ext cx="838200" cy="14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70048</xdr:rowOff>
    </xdr:from>
    <xdr:ext cx="762000" cy="259045"/>
    <xdr:sp macro="" textlink="">
      <xdr:nvSpPr>
        <xdr:cNvPr id="259" name="給与水準   （国との比較）平均値テキスト"/>
        <xdr:cNvSpPr txBox="1"/>
      </xdr:nvSpPr>
      <xdr:spPr>
        <a:xfrm>
          <a:off x="17106900" y="1395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97971</xdr:rowOff>
    </xdr:from>
    <xdr:to>
      <xdr:col>24</xdr:col>
      <xdr:colOff>609600</xdr:colOff>
      <xdr:row>82</xdr:row>
      <xdr:rowOff>28121</xdr:rowOff>
    </xdr:to>
    <xdr:sp macro="" textlink="">
      <xdr:nvSpPr>
        <xdr:cNvPr id="260" name="フローチャート : 判断 259"/>
        <xdr:cNvSpPr/>
      </xdr:nvSpPr>
      <xdr:spPr>
        <a:xfrm>
          <a:off x="16967200" y="1398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138793</xdr:rowOff>
    </xdr:from>
    <xdr:to>
      <xdr:col>23</xdr:col>
      <xdr:colOff>406400</xdr:colOff>
      <xdr:row>89</xdr:row>
      <xdr:rowOff>138793</xdr:rowOff>
    </xdr:to>
    <xdr:cxnSp macro="">
      <xdr:nvCxnSpPr>
        <xdr:cNvPr id="261" name="直線コネクタ 260"/>
        <xdr:cNvCxnSpPr/>
      </xdr:nvCxnSpPr>
      <xdr:spPr>
        <a:xfrm>
          <a:off x="15290800" y="1539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62" name="フローチャート : 判断 261"/>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63" name="テキスト ボックス 262"/>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79829</xdr:rowOff>
    </xdr:from>
    <xdr:to>
      <xdr:col>22</xdr:col>
      <xdr:colOff>203200</xdr:colOff>
      <xdr:row>89</xdr:row>
      <xdr:rowOff>138793</xdr:rowOff>
    </xdr:to>
    <xdr:cxnSp macro="">
      <xdr:nvCxnSpPr>
        <xdr:cNvPr id="264" name="直線コネクタ 263"/>
        <xdr:cNvCxnSpPr/>
      </xdr:nvCxnSpPr>
      <xdr:spPr>
        <a:xfrm>
          <a:off x="14401800" y="13967279"/>
          <a:ext cx="889000" cy="14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5" name="フローチャート : 判断 264"/>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6" name="テキスト ボックス 265"/>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79829</xdr:rowOff>
    </xdr:from>
    <xdr:to>
      <xdr:col>21</xdr:col>
      <xdr:colOff>0</xdr:colOff>
      <xdr:row>82</xdr:row>
      <xdr:rowOff>80736</xdr:rowOff>
    </xdr:to>
    <xdr:cxnSp macro="">
      <xdr:nvCxnSpPr>
        <xdr:cNvPr id="267" name="直線コネクタ 266"/>
        <xdr:cNvCxnSpPr/>
      </xdr:nvCxnSpPr>
      <xdr:spPr>
        <a:xfrm flipV="1">
          <a:off x="13512800" y="139672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149679</xdr:rowOff>
    </xdr:from>
    <xdr:to>
      <xdr:col>21</xdr:col>
      <xdr:colOff>50800</xdr:colOff>
      <xdr:row>82</xdr:row>
      <xdr:rowOff>79829</xdr:rowOff>
    </xdr:to>
    <xdr:sp macro="" textlink="">
      <xdr:nvSpPr>
        <xdr:cNvPr id="268" name="フローチャート : 判断 267"/>
        <xdr:cNvSpPr/>
      </xdr:nvSpPr>
      <xdr:spPr>
        <a:xfrm>
          <a:off x="14351000" y="1403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64606</xdr:rowOff>
    </xdr:from>
    <xdr:ext cx="762000" cy="259045"/>
    <xdr:sp macro="" textlink="">
      <xdr:nvSpPr>
        <xdr:cNvPr id="269" name="テキスト ボックス 268"/>
        <xdr:cNvSpPr txBox="1"/>
      </xdr:nvSpPr>
      <xdr:spPr>
        <a:xfrm>
          <a:off x="14020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70" name="フローチャート : 判断 269"/>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48277</xdr:rowOff>
    </xdr:from>
    <xdr:ext cx="762000" cy="259045"/>
    <xdr:sp macro="" textlink="">
      <xdr:nvSpPr>
        <xdr:cNvPr id="271" name="テキスト ボックス 270"/>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29029</xdr:rowOff>
    </xdr:from>
    <xdr:to>
      <xdr:col>24</xdr:col>
      <xdr:colOff>609600</xdr:colOff>
      <xdr:row>81</xdr:row>
      <xdr:rowOff>130629</xdr:rowOff>
    </xdr:to>
    <xdr:sp macro="" textlink="">
      <xdr:nvSpPr>
        <xdr:cNvPr id="277" name="円/楕円 276"/>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121756</xdr:rowOff>
    </xdr:from>
    <xdr:ext cx="762000" cy="259045"/>
    <xdr:sp macro="" textlink="">
      <xdr:nvSpPr>
        <xdr:cNvPr id="278" name="給与水準   （国との比較）該当値テキスト"/>
        <xdr:cNvSpPr txBox="1"/>
      </xdr:nvSpPr>
      <xdr:spPr>
        <a:xfrm>
          <a:off x="17106900" y="138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87993</xdr:rowOff>
    </xdr:from>
    <xdr:to>
      <xdr:col>23</xdr:col>
      <xdr:colOff>457200</xdr:colOff>
      <xdr:row>90</xdr:row>
      <xdr:rowOff>18143</xdr:rowOff>
    </xdr:to>
    <xdr:sp macro="" textlink="">
      <xdr:nvSpPr>
        <xdr:cNvPr id="279" name="円/楕円 278"/>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28320</xdr:rowOff>
    </xdr:from>
    <xdr:ext cx="736600" cy="259045"/>
    <xdr:sp macro="" textlink="">
      <xdr:nvSpPr>
        <xdr:cNvPr id="280" name="テキスト ボックス 279"/>
        <xdr:cNvSpPr txBox="1"/>
      </xdr:nvSpPr>
      <xdr:spPr>
        <a:xfrm>
          <a:off x="15798800" y="1511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87993</xdr:rowOff>
    </xdr:from>
    <xdr:to>
      <xdr:col>22</xdr:col>
      <xdr:colOff>254000</xdr:colOff>
      <xdr:row>90</xdr:row>
      <xdr:rowOff>18143</xdr:rowOff>
    </xdr:to>
    <xdr:sp macro="" textlink="">
      <xdr:nvSpPr>
        <xdr:cNvPr id="281" name="円/楕円 280"/>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28320</xdr:rowOff>
    </xdr:from>
    <xdr:ext cx="762000" cy="259045"/>
    <xdr:sp macro="" textlink="">
      <xdr:nvSpPr>
        <xdr:cNvPr id="282" name="テキスト ボックス 281"/>
        <xdr:cNvSpPr txBox="1"/>
      </xdr:nvSpPr>
      <xdr:spPr>
        <a:xfrm>
          <a:off x="14909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29029</xdr:rowOff>
    </xdr:from>
    <xdr:to>
      <xdr:col>21</xdr:col>
      <xdr:colOff>50800</xdr:colOff>
      <xdr:row>81</xdr:row>
      <xdr:rowOff>130629</xdr:rowOff>
    </xdr:to>
    <xdr:sp macro="" textlink="">
      <xdr:nvSpPr>
        <xdr:cNvPr id="283" name="円/楕円 282"/>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140806</xdr:rowOff>
    </xdr:from>
    <xdr:ext cx="762000" cy="259045"/>
    <xdr:sp macro="" textlink="">
      <xdr:nvSpPr>
        <xdr:cNvPr id="284" name="テキスト ボックス 283"/>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29936</xdr:rowOff>
    </xdr:from>
    <xdr:to>
      <xdr:col>19</xdr:col>
      <xdr:colOff>533400</xdr:colOff>
      <xdr:row>82</xdr:row>
      <xdr:rowOff>131536</xdr:rowOff>
    </xdr:to>
    <xdr:sp macro="" textlink="">
      <xdr:nvSpPr>
        <xdr:cNvPr id="285" name="円/楕円 284"/>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141713</xdr:rowOff>
    </xdr:from>
    <xdr:ext cx="762000" cy="259045"/>
    <xdr:sp macro="" textlink="">
      <xdr:nvSpPr>
        <xdr:cNvPr id="286" name="テキスト ボックス 285"/>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類似団体の平均より若干上回っているものの、人口千人当たり職員数は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年前と比較して減少している。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これは、持続的に行政改革に取り組んできた結果であり、平成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年度を昭和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年度と比較すると、職員定数は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904</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名の減となり、率にして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37.0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％の縮減となった。同期間の</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区全体の縮減率が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20.9</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％の減少であることと比較すると、当区の取組が大きく先行し、かつ成果を上げてきていることを確認できる。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38281</xdr:rowOff>
    </xdr:from>
    <xdr:to>
      <xdr:col>24</xdr:col>
      <xdr:colOff>558800</xdr:colOff>
      <xdr:row>68</xdr:row>
      <xdr:rowOff>80917</xdr:rowOff>
    </xdr:to>
    <xdr:cxnSp macro="">
      <xdr:nvCxnSpPr>
        <xdr:cNvPr id="318" name="直線コネクタ 317"/>
        <xdr:cNvCxnSpPr/>
      </xdr:nvCxnSpPr>
      <xdr:spPr>
        <a:xfrm flipV="1">
          <a:off x="17018000" y="10153831"/>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52994</xdr:rowOff>
    </xdr:from>
    <xdr:ext cx="762000" cy="259045"/>
    <xdr:sp macro="" textlink="">
      <xdr:nvSpPr>
        <xdr:cNvPr id="319" name="定員管理の状況最小値テキスト"/>
        <xdr:cNvSpPr txBox="1"/>
      </xdr:nvSpPr>
      <xdr:spPr>
        <a:xfrm>
          <a:off x="17106900" y="117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24</xdr:col>
      <xdr:colOff>469900</xdr:colOff>
      <xdr:row>68</xdr:row>
      <xdr:rowOff>80917</xdr:rowOff>
    </xdr:from>
    <xdr:to>
      <xdr:col>24</xdr:col>
      <xdr:colOff>647700</xdr:colOff>
      <xdr:row>68</xdr:row>
      <xdr:rowOff>80917</xdr:rowOff>
    </xdr:to>
    <xdr:cxnSp macro="">
      <xdr:nvCxnSpPr>
        <xdr:cNvPr id="320" name="直線コネクタ 319"/>
        <xdr:cNvCxnSpPr/>
      </xdr:nvCxnSpPr>
      <xdr:spPr>
        <a:xfrm>
          <a:off x="16929100" y="1173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124658</xdr:rowOff>
    </xdr:from>
    <xdr:ext cx="762000" cy="259045"/>
    <xdr:sp macro="" textlink="">
      <xdr:nvSpPr>
        <xdr:cNvPr id="321" name="定員管理の状況最大値テキスト"/>
        <xdr:cNvSpPr txBox="1"/>
      </xdr:nvSpPr>
      <xdr:spPr>
        <a:xfrm>
          <a:off x="17106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24</xdr:col>
      <xdr:colOff>469900</xdr:colOff>
      <xdr:row>59</xdr:row>
      <xdr:rowOff>38281</xdr:rowOff>
    </xdr:from>
    <xdr:to>
      <xdr:col>24</xdr:col>
      <xdr:colOff>647700</xdr:colOff>
      <xdr:row>59</xdr:row>
      <xdr:rowOff>38281</xdr:rowOff>
    </xdr:to>
    <xdr:cxnSp macro="">
      <xdr:nvCxnSpPr>
        <xdr:cNvPr id="322" name="直線コネクタ 321"/>
        <xdr:cNvCxnSpPr/>
      </xdr:nvCxnSpPr>
      <xdr:spPr>
        <a:xfrm>
          <a:off x="16929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121920</xdr:rowOff>
    </xdr:from>
    <xdr:to>
      <xdr:col>24</xdr:col>
      <xdr:colOff>558800</xdr:colOff>
      <xdr:row>60</xdr:row>
      <xdr:rowOff>123069</xdr:rowOff>
    </xdr:to>
    <xdr:cxnSp macro="">
      <xdr:nvCxnSpPr>
        <xdr:cNvPr id="323" name="直線コネクタ 322"/>
        <xdr:cNvCxnSpPr/>
      </xdr:nvCxnSpPr>
      <xdr:spPr>
        <a:xfrm>
          <a:off x="16179800" y="10408920"/>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8362</xdr:rowOff>
    </xdr:from>
    <xdr:ext cx="762000" cy="259045"/>
    <xdr:sp macro="" textlink="">
      <xdr:nvSpPr>
        <xdr:cNvPr id="324" name="定員管理の状況平均値テキスト"/>
        <xdr:cNvSpPr txBox="1"/>
      </xdr:nvSpPr>
      <xdr:spPr>
        <a:xfrm>
          <a:off x="17106900" y="10123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163285</xdr:rowOff>
    </xdr:from>
    <xdr:to>
      <xdr:col>24</xdr:col>
      <xdr:colOff>609600</xdr:colOff>
      <xdr:row>60</xdr:row>
      <xdr:rowOff>93435</xdr:rowOff>
    </xdr:to>
    <xdr:sp macro="" textlink="">
      <xdr:nvSpPr>
        <xdr:cNvPr id="325" name="フローチャート : 判断 324"/>
        <xdr:cNvSpPr/>
      </xdr:nvSpPr>
      <xdr:spPr>
        <a:xfrm>
          <a:off x="169672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121920</xdr:rowOff>
    </xdr:from>
    <xdr:to>
      <xdr:col>23</xdr:col>
      <xdr:colOff>406400</xdr:colOff>
      <xdr:row>61</xdr:row>
      <xdr:rowOff>32052</xdr:rowOff>
    </xdr:to>
    <xdr:cxnSp macro="">
      <xdr:nvCxnSpPr>
        <xdr:cNvPr id="326" name="直線コネクタ 325"/>
        <xdr:cNvCxnSpPr/>
      </xdr:nvCxnSpPr>
      <xdr:spPr>
        <a:xfrm flipV="1">
          <a:off x="15290800" y="10408920"/>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170180</xdr:rowOff>
    </xdr:from>
    <xdr:to>
      <xdr:col>23</xdr:col>
      <xdr:colOff>457200</xdr:colOff>
      <xdr:row>60</xdr:row>
      <xdr:rowOff>100330</xdr:rowOff>
    </xdr:to>
    <xdr:sp macro="" textlink="">
      <xdr:nvSpPr>
        <xdr:cNvPr id="327" name="フローチャート : 判断 326"/>
        <xdr:cNvSpPr/>
      </xdr:nvSpPr>
      <xdr:spPr>
        <a:xfrm>
          <a:off x="16129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110507</xdr:rowOff>
    </xdr:from>
    <xdr:ext cx="736600" cy="259045"/>
    <xdr:sp macro="" textlink="">
      <xdr:nvSpPr>
        <xdr:cNvPr id="328" name="テキスト ボックス 327"/>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32052</xdr:rowOff>
    </xdr:from>
    <xdr:to>
      <xdr:col>22</xdr:col>
      <xdr:colOff>203200</xdr:colOff>
      <xdr:row>61</xdr:row>
      <xdr:rowOff>46990</xdr:rowOff>
    </xdr:to>
    <xdr:cxnSp macro="">
      <xdr:nvCxnSpPr>
        <xdr:cNvPr id="329" name="直線コネクタ 328"/>
        <xdr:cNvCxnSpPr/>
      </xdr:nvCxnSpPr>
      <xdr:spPr>
        <a:xfrm flipV="1">
          <a:off x="14401800" y="1049050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42394</xdr:rowOff>
    </xdr:from>
    <xdr:to>
      <xdr:col>22</xdr:col>
      <xdr:colOff>254000</xdr:colOff>
      <xdr:row>60</xdr:row>
      <xdr:rowOff>143994</xdr:rowOff>
    </xdr:to>
    <xdr:sp macro="" textlink="">
      <xdr:nvSpPr>
        <xdr:cNvPr id="330" name="フローチャート : 判断 329"/>
        <xdr:cNvSpPr/>
      </xdr:nvSpPr>
      <xdr:spPr>
        <a:xfrm>
          <a:off x="15240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154171</xdr:rowOff>
    </xdr:from>
    <xdr:ext cx="762000" cy="259045"/>
    <xdr:sp macro="" textlink="">
      <xdr:nvSpPr>
        <xdr:cNvPr id="331" name="テキスト ボックス 330"/>
        <xdr:cNvSpPr txBox="1"/>
      </xdr:nvSpPr>
      <xdr:spPr>
        <a:xfrm>
          <a:off x="14909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46990</xdr:rowOff>
    </xdr:from>
    <xdr:to>
      <xdr:col>21</xdr:col>
      <xdr:colOff>0</xdr:colOff>
      <xdr:row>61</xdr:row>
      <xdr:rowOff>55033</xdr:rowOff>
    </xdr:to>
    <xdr:cxnSp macro="">
      <xdr:nvCxnSpPr>
        <xdr:cNvPr id="332" name="直線コネクタ 331"/>
        <xdr:cNvCxnSpPr/>
      </xdr:nvCxnSpPr>
      <xdr:spPr>
        <a:xfrm flipV="1">
          <a:off x="13512800" y="1050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50437</xdr:rowOff>
    </xdr:from>
    <xdr:to>
      <xdr:col>21</xdr:col>
      <xdr:colOff>50800</xdr:colOff>
      <xdr:row>60</xdr:row>
      <xdr:rowOff>152037</xdr:rowOff>
    </xdr:to>
    <xdr:sp macro="" textlink="">
      <xdr:nvSpPr>
        <xdr:cNvPr id="333" name="フローチャート : 判断 332"/>
        <xdr:cNvSpPr/>
      </xdr:nvSpPr>
      <xdr:spPr>
        <a:xfrm>
          <a:off x="14351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162214</xdr:rowOff>
    </xdr:from>
    <xdr:ext cx="762000" cy="259045"/>
    <xdr:sp macro="" textlink="">
      <xdr:nvSpPr>
        <xdr:cNvPr id="334" name="テキスト ボックス 333"/>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72269</xdr:rowOff>
    </xdr:from>
    <xdr:to>
      <xdr:col>19</xdr:col>
      <xdr:colOff>533400</xdr:colOff>
      <xdr:row>61</xdr:row>
      <xdr:rowOff>2419</xdr:rowOff>
    </xdr:to>
    <xdr:sp macro="" textlink="">
      <xdr:nvSpPr>
        <xdr:cNvPr id="335" name="フローチャート : 判断 334"/>
        <xdr:cNvSpPr/>
      </xdr:nvSpPr>
      <xdr:spPr>
        <a:xfrm>
          <a:off x="13462000" y="1035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12596</xdr:rowOff>
    </xdr:from>
    <xdr:ext cx="762000" cy="259045"/>
    <xdr:sp macro="" textlink="">
      <xdr:nvSpPr>
        <xdr:cNvPr id="336" name="テキスト ボックス 335"/>
        <xdr:cNvSpPr txBox="1"/>
      </xdr:nvSpPr>
      <xdr:spPr>
        <a:xfrm>
          <a:off x="13131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72269</xdr:rowOff>
    </xdr:from>
    <xdr:to>
      <xdr:col>24</xdr:col>
      <xdr:colOff>609600</xdr:colOff>
      <xdr:row>61</xdr:row>
      <xdr:rowOff>2419</xdr:rowOff>
    </xdr:to>
    <xdr:sp macro="" textlink="">
      <xdr:nvSpPr>
        <xdr:cNvPr id="342" name="円/楕円 341"/>
        <xdr:cNvSpPr/>
      </xdr:nvSpPr>
      <xdr:spPr>
        <a:xfrm>
          <a:off x="169672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44346</xdr:rowOff>
    </xdr:from>
    <xdr:ext cx="762000" cy="259045"/>
    <xdr:sp macro="" textlink="">
      <xdr:nvSpPr>
        <xdr:cNvPr id="343" name="定員管理の状況該当値テキスト"/>
        <xdr:cNvSpPr txBox="1"/>
      </xdr:nvSpPr>
      <xdr:spPr>
        <a:xfrm>
          <a:off x="17106900" y="10331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44" name="円/楕円 343"/>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157497</xdr:rowOff>
    </xdr:from>
    <xdr:ext cx="736600" cy="259045"/>
    <xdr:sp macro="" textlink="">
      <xdr:nvSpPr>
        <xdr:cNvPr id="345" name="テキスト ボックス 344"/>
        <xdr:cNvSpPr txBox="1"/>
      </xdr:nvSpPr>
      <xdr:spPr>
        <a:xfrm>
          <a:off x="15798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152702</xdr:rowOff>
    </xdr:from>
    <xdr:to>
      <xdr:col>22</xdr:col>
      <xdr:colOff>254000</xdr:colOff>
      <xdr:row>61</xdr:row>
      <xdr:rowOff>82852</xdr:rowOff>
    </xdr:to>
    <xdr:sp macro="" textlink="">
      <xdr:nvSpPr>
        <xdr:cNvPr id="346" name="円/楕円 345"/>
        <xdr:cNvSpPr/>
      </xdr:nvSpPr>
      <xdr:spPr>
        <a:xfrm>
          <a:off x="15240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67629</xdr:rowOff>
    </xdr:from>
    <xdr:ext cx="762000" cy="259045"/>
    <xdr:sp macro="" textlink="">
      <xdr:nvSpPr>
        <xdr:cNvPr id="347" name="テキスト ボックス 346"/>
        <xdr:cNvSpPr txBox="1"/>
      </xdr:nvSpPr>
      <xdr:spPr>
        <a:xfrm>
          <a:off x="14909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167640</xdr:rowOff>
    </xdr:from>
    <xdr:to>
      <xdr:col>21</xdr:col>
      <xdr:colOff>50800</xdr:colOff>
      <xdr:row>61</xdr:row>
      <xdr:rowOff>97790</xdr:rowOff>
    </xdr:to>
    <xdr:sp macro="" textlink="">
      <xdr:nvSpPr>
        <xdr:cNvPr id="348" name="円/楕円 347"/>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82567</xdr:rowOff>
    </xdr:from>
    <xdr:ext cx="762000" cy="259045"/>
    <xdr:sp macro="" textlink="">
      <xdr:nvSpPr>
        <xdr:cNvPr id="349" name="テキスト ボックス 348"/>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50" name="円/楕円 349"/>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51" name="テキスト ボックス 350"/>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類似団体平均を上回っているが、実質公債費比率は昨年度に引き続き</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低下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この要因としては、起債の償還が順調に進んだことにより、元利償還金が年々減少していることが挙げられる。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今後も公共施設の整備等による起債の活用が見込まれるため、将来の財政負担も考慮しながら、引き続き公債費の適正管理に努めていく。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35278</xdr:rowOff>
    </xdr:from>
    <xdr:to>
      <xdr:col>24</xdr:col>
      <xdr:colOff>558800</xdr:colOff>
      <xdr:row>45</xdr:row>
      <xdr:rowOff>47272</xdr:rowOff>
    </xdr:to>
    <xdr:cxnSp macro="">
      <xdr:nvCxnSpPr>
        <xdr:cNvPr id="378" name="直線コネクタ 377"/>
        <xdr:cNvCxnSpPr/>
      </xdr:nvCxnSpPr>
      <xdr:spPr>
        <a:xfrm flipV="1">
          <a:off x="17018000" y="6207478"/>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9"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80" name="直線コネクタ 379"/>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121655</xdr:rowOff>
    </xdr:from>
    <xdr:ext cx="762000" cy="259045"/>
    <xdr:sp macro="" textlink="">
      <xdr:nvSpPr>
        <xdr:cNvPr id="381"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36</xdr:row>
      <xdr:rowOff>35278</xdr:rowOff>
    </xdr:from>
    <xdr:to>
      <xdr:col>24</xdr:col>
      <xdr:colOff>647700</xdr:colOff>
      <xdr:row>36</xdr:row>
      <xdr:rowOff>35278</xdr:rowOff>
    </xdr:to>
    <xdr:cxnSp macro="">
      <xdr:nvCxnSpPr>
        <xdr:cNvPr id="382" name="直線コネクタ 381"/>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140405</xdr:rowOff>
    </xdr:from>
    <xdr:to>
      <xdr:col>24</xdr:col>
      <xdr:colOff>558800</xdr:colOff>
      <xdr:row>41</xdr:row>
      <xdr:rowOff>62795</xdr:rowOff>
    </xdr:to>
    <xdr:cxnSp macro="">
      <xdr:nvCxnSpPr>
        <xdr:cNvPr id="383" name="直線コネクタ 382"/>
        <xdr:cNvCxnSpPr/>
      </xdr:nvCxnSpPr>
      <xdr:spPr>
        <a:xfrm flipV="1">
          <a:off x="16179800" y="69984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89905</xdr:rowOff>
    </xdr:from>
    <xdr:ext cx="762000" cy="259045"/>
    <xdr:sp macro="" textlink="">
      <xdr:nvSpPr>
        <xdr:cNvPr id="384" name="公債費負担の状況平均値テキスト"/>
        <xdr:cNvSpPr txBox="1"/>
      </xdr:nvSpPr>
      <xdr:spPr>
        <a:xfrm>
          <a:off x="17106900" y="660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73378</xdr:rowOff>
    </xdr:from>
    <xdr:to>
      <xdr:col>24</xdr:col>
      <xdr:colOff>609600</xdr:colOff>
      <xdr:row>40</xdr:row>
      <xdr:rowOff>3528</xdr:rowOff>
    </xdr:to>
    <xdr:sp macro="" textlink="">
      <xdr:nvSpPr>
        <xdr:cNvPr id="385" name="フローチャート : 判断 384"/>
        <xdr:cNvSpPr/>
      </xdr:nvSpPr>
      <xdr:spPr>
        <a:xfrm>
          <a:off x="169672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62795</xdr:rowOff>
    </xdr:from>
    <xdr:to>
      <xdr:col>23</xdr:col>
      <xdr:colOff>406400</xdr:colOff>
      <xdr:row>42</xdr:row>
      <xdr:rowOff>146050</xdr:rowOff>
    </xdr:to>
    <xdr:cxnSp macro="">
      <xdr:nvCxnSpPr>
        <xdr:cNvPr id="386" name="直線コネクタ 385"/>
        <xdr:cNvCxnSpPr/>
      </xdr:nvCxnSpPr>
      <xdr:spPr>
        <a:xfrm flipV="1">
          <a:off x="15290800" y="7092245"/>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153811</xdr:rowOff>
    </xdr:from>
    <xdr:to>
      <xdr:col>23</xdr:col>
      <xdr:colOff>457200</xdr:colOff>
      <xdr:row>40</xdr:row>
      <xdr:rowOff>83961</xdr:rowOff>
    </xdr:to>
    <xdr:sp macro="" textlink="">
      <xdr:nvSpPr>
        <xdr:cNvPr id="387" name="フローチャート : 判断 386"/>
        <xdr:cNvSpPr/>
      </xdr:nvSpPr>
      <xdr:spPr>
        <a:xfrm>
          <a:off x="16129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94138</xdr:rowOff>
    </xdr:from>
    <xdr:ext cx="736600" cy="259045"/>
    <xdr:sp macro="" textlink="">
      <xdr:nvSpPr>
        <xdr:cNvPr id="388" name="テキスト ボックス 387"/>
        <xdr:cNvSpPr txBox="1"/>
      </xdr:nvSpPr>
      <xdr:spPr>
        <a:xfrm>
          <a:off x="15798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162278</xdr:rowOff>
    </xdr:to>
    <xdr:cxnSp macro="">
      <xdr:nvCxnSpPr>
        <xdr:cNvPr id="389" name="直線コネクタ 388"/>
        <xdr:cNvCxnSpPr/>
      </xdr:nvCxnSpPr>
      <xdr:spPr>
        <a:xfrm flipV="1">
          <a:off x="14401800" y="73469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76200</xdr:rowOff>
    </xdr:from>
    <xdr:to>
      <xdr:col>22</xdr:col>
      <xdr:colOff>254000</xdr:colOff>
      <xdr:row>41</xdr:row>
      <xdr:rowOff>6350</xdr:rowOff>
    </xdr:to>
    <xdr:sp macro="" textlink="">
      <xdr:nvSpPr>
        <xdr:cNvPr id="390" name="フローチャート : 判断 38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391" name="テキスト ボックス 39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162278</xdr:rowOff>
    </xdr:from>
    <xdr:to>
      <xdr:col>21</xdr:col>
      <xdr:colOff>0</xdr:colOff>
      <xdr:row>44</xdr:row>
      <xdr:rowOff>111478</xdr:rowOff>
    </xdr:to>
    <xdr:cxnSp macro="">
      <xdr:nvCxnSpPr>
        <xdr:cNvPr id="392" name="直線コネクタ 391"/>
        <xdr:cNvCxnSpPr/>
      </xdr:nvCxnSpPr>
      <xdr:spPr>
        <a:xfrm flipV="1">
          <a:off x="13512800" y="75346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3" name="フローチャート : 判断 392"/>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4" name="テキスト ボックス 393"/>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5" name="フローチャート : 判断 394"/>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6" name="テキスト ボックス 395"/>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402" name="円/楕円 401"/>
        <xdr:cNvSpPr/>
      </xdr:nvSpPr>
      <xdr:spPr>
        <a:xfrm>
          <a:off x="16967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61682</xdr:rowOff>
    </xdr:from>
    <xdr:ext cx="762000" cy="259045"/>
    <xdr:sp macro="" textlink="">
      <xdr:nvSpPr>
        <xdr:cNvPr id="403" name="公債費負担の状況該当値テキスト"/>
        <xdr:cNvSpPr txBox="1"/>
      </xdr:nvSpPr>
      <xdr:spPr>
        <a:xfrm>
          <a:off x="17106900" y="69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11995</xdr:rowOff>
    </xdr:from>
    <xdr:to>
      <xdr:col>23</xdr:col>
      <xdr:colOff>457200</xdr:colOff>
      <xdr:row>41</xdr:row>
      <xdr:rowOff>113595</xdr:rowOff>
    </xdr:to>
    <xdr:sp macro="" textlink="">
      <xdr:nvSpPr>
        <xdr:cNvPr id="404" name="円/楕円 403"/>
        <xdr:cNvSpPr/>
      </xdr:nvSpPr>
      <xdr:spPr>
        <a:xfrm>
          <a:off x="16129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98372</xdr:rowOff>
    </xdr:from>
    <xdr:ext cx="736600" cy="259045"/>
    <xdr:sp macro="" textlink="">
      <xdr:nvSpPr>
        <xdr:cNvPr id="405" name="テキスト ボックス 404"/>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406" name="円/楕円 405"/>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407" name="テキスト ボックス 406"/>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111478</xdr:rowOff>
    </xdr:from>
    <xdr:to>
      <xdr:col>21</xdr:col>
      <xdr:colOff>50800</xdr:colOff>
      <xdr:row>44</xdr:row>
      <xdr:rowOff>41628</xdr:rowOff>
    </xdr:to>
    <xdr:sp macro="" textlink="">
      <xdr:nvSpPr>
        <xdr:cNvPr id="408" name="円/楕円 407"/>
        <xdr:cNvSpPr/>
      </xdr:nvSpPr>
      <xdr:spPr>
        <a:xfrm>
          <a:off x="14351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26405</xdr:rowOff>
    </xdr:from>
    <xdr:ext cx="762000" cy="259045"/>
    <xdr:sp macro="" textlink="">
      <xdr:nvSpPr>
        <xdr:cNvPr id="409" name="テキスト ボックス 408"/>
        <xdr:cNvSpPr txBox="1"/>
      </xdr:nvSpPr>
      <xdr:spPr>
        <a:xfrm>
          <a:off x="14020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60678</xdr:rowOff>
    </xdr:from>
    <xdr:to>
      <xdr:col>19</xdr:col>
      <xdr:colOff>533400</xdr:colOff>
      <xdr:row>44</xdr:row>
      <xdr:rowOff>162278</xdr:rowOff>
    </xdr:to>
    <xdr:sp macro="" textlink="">
      <xdr:nvSpPr>
        <xdr:cNvPr id="410" name="円/楕円 409"/>
        <xdr:cNvSpPr/>
      </xdr:nvSpPr>
      <xdr:spPr>
        <a:xfrm>
          <a:off x="13462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147055</xdr:rowOff>
    </xdr:from>
    <xdr:ext cx="762000" cy="259045"/>
    <xdr:sp macro="" textlink="">
      <xdr:nvSpPr>
        <xdr:cNvPr id="411" name="テキスト ボックス 410"/>
        <xdr:cNvSpPr txBox="1"/>
      </xdr:nvSpPr>
      <xdr:spPr>
        <a:xfrm>
          <a:off x="13131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地方債償還額等に充当可能な基金など充当可能財源等が、将来負担額を上回っているため、実質的な将来負担額は生じていない。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8" name="フローチャート :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9" name="フローチャート :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41" name="フローチャート :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3" name="フローチャート :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5" name="フローチャート :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207,635
192,076
10.20
85,470,409
82,996,234
2,366,366
53,018,935
19,344,794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共済組合等負担金の減少、退職手当の減少などが主な要因となり、人件費が減少したため、前年度と比較して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低下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数値自体は類似団体平均と大きく変わらない水準であり、今後も執行体制の見直しや業務の委託化等を進め、人件費の抑制に努めていく。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139700</xdr:rowOff>
    </xdr:from>
    <xdr:to>
      <xdr:col>7</xdr:col>
      <xdr:colOff>15875</xdr:colOff>
      <xdr:row>41</xdr:row>
      <xdr:rowOff>95250</xdr:rowOff>
    </xdr:to>
    <xdr:cxnSp macro="">
      <xdr:nvCxnSpPr>
        <xdr:cNvPr id="60" name="直線コネクタ 59"/>
        <xdr:cNvCxnSpPr/>
      </xdr:nvCxnSpPr>
      <xdr:spPr>
        <a:xfrm flipV="1">
          <a:off x="4826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67327</xdr:rowOff>
    </xdr:from>
    <xdr:ext cx="762000" cy="259045"/>
    <xdr:sp macro="" textlink="">
      <xdr:nvSpPr>
        <xdr:cNvPr id="61" name="人件費最小値テキスト"/>
        <xdr:cNvSpPr txBox="1"/>
      </xdr:nvSpPr>
      <xdr:spPr>
        <a:xfrm>
          <a:off x="4914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6</xdr:col>
      <xdr:colOff>612775</xdr:colOff>
      <xdr:row>41</xdr:row>
      <xdr:rowOff>95250</xdr:rowOff>
    </xdr:from>
    <xdr:to>
      <xdr:col>7</xdr:col>
      <xdr:colOff>104775</xdr:colOff>
      <xdr:row>41</xdr:row>
      <xdr:rowOff>95250</xdr:rowOff>
    </xdr:to>
    <xdr:cxnSp macro="">
      <xdr:nvCxnSpPr>
        <xdr:cNvPr id="62" name="直線コネクタ 61"/>
        <xdr:cNvCxnSpPr/>
      </xdr:nvCxnSpPr>
      <xdr:spPr>
        <a:xfrm>
          <a:off x="4737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54627</xdr:rowOff>
    </xdr:from>
    <xdr:ext cx="762000" cy="259045"/>
    <xdr:sp macro="" textlink="">
      <xdr:nvSpPr>
        <xdr:cNvPr id="63"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32</xdr:row>
      <xdr:rowOff>139700</xdr:rowOff>
    </xdr:from>
    <xdr:to>
      <xdr:col>7</xdr:col>
      <xdr:colOff>104775</xdr:colOff>
      <xdr:row>32</xdr:row>
      <xdr:rowOff>139700</xdr:rowOff>
    </xdr:to>
    <xdr:cxnSp macro="">
      <xdr:nvCxnSpPr>
        <xdr:cNvPr id="64" name="直線コネクタ 63"/>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82550</xdr:rowOff>
    </xdr:from>
    <xdr:to>
      <xdr:col>7</xdr:col>
      <xdr:colOff>15875</xdr:colOff>
      <xdr:row>38</xdr:row>
      <xdr:rowOff>76200</xdr:rowOff>
    </xdr:to>
    <xdr:cxnSp macro="">
      <xdr:nvCxnSpPr>
        <xdr:cNvPr id="65" name="直線コネクタ 64"/>
        <xdr:cNvCxnSpPr/>
      </xdr:nvCxnSpPr>
      <xdr:spPr>
        <a:xfrm flipV="1">
          <a:off x="3987800" y="6426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6"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7" name="フローチャート : 判断 66"/>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76200</xdr:rowOff>
    </xdr:from>
    <xdr:to>
      <xdr:col>5</xdr:col>
      <xdr:colOff>549275</xdr:colOff>
      <xdr:row>38</xdr:row>
      <xdr:rowOff>165100</xdr:rowOff>
    </xdr:to>
    <xdr:cxnSp macro="">
      <xdr:nvCxnSpPr>
        <xdr:cNvPr id="68" name="直線コネクタ 67"/>
        <xdr:cNvCxnSpPr/>
      </xdr:nvCxnSpPr>
      <xdr:spPr>
        <a:xfrm flipV="1">
          <a:off x="3098800" y="659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107950</xdr:rowOff>
    </xdr:from>
    <xdr:to>
      <xdr:col>5</xdr:col>
      <xdr:colOff>600075</xdr:colOff>
      <xdr:row>38</xdr:row>
      <xdr:rowOff>38100</xdr:rowOff>
    </xdr:to>
    <xdr:sp macro="" textlink="">
      <xdr:nvSpPr>
        <xdr:cNvPr id="69" name="フローチャート : 判断 68"/>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0" name="テキスト ボックス 69"/>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139700</xdr:rowOff>
    </xdr:from>
    <xdr:to>
      <xdr:col>4</xdr:col>
      <xdr:colOff>346075</xdr:colOff>
      <xdr:row>38</xdr:row>
      <xdr:rowOff>165100</xdr:rowOff>
    </xdr:to>
    <xdr:cxnSp macro="">
      <xdr:nvCxnSpPr>
        <xdr:cNvPr id="71" name="直線コネクタ 70"/>
        <xdr:cNvCxnSpPr/>
      </xdr:nvCxnSpPr>
      <xdr:spPr>
        <a:xfrm>
          <a:off x="2209800" y="665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2" name="フローチャート : 判断 71"/>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3" name="テキスト ボックス 72"/>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63500</xdr:rowOff>
    </xdr:from>
    <xdr:to>
      <xdr:col>3</xdr:col>
      <xdr:colOff>142875</xdr:colOff>
      <xdr:row>38</xdr:row>
      <xdr:rowOff>139700</xdr:rowOff>
    </xdr:to>
    <xdr:cxnSp macro="">
      <xdr:nvCxnSpPr>
        <xdr:cNvPr id="74" name="直線コネクタ 73"/>
        <xdr:cNvCxnSpPr/>
      </xdr:nvCxnSpPr>
      <xdr:spPr>
        <a:xfrm>
          <a:off x="1320800" y="657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101600</xdr:rowOff>
    </xdr:from>
    <xdr:to>
      <xdr:col>3</xdr:col>
      <xdr:colOff>193675</xdr:colOff>
      <xdr:row>39</xdr:row>
      <xdr:rowOff>31750</xdr:rowOff>
    </xdr:to>
    <xdr:sp macro="" textlink="">
      <xdr:nvSpPr>
        <xdr:cNvPr id="75" name="フローチャート : 判断 74"/>
        <xdr:cNvSpPr/>
      </xdr:nvSpPr>
      <xdr:spPr>
        <a:xfrm>
          <a:off x="2159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16527</xdr:rowOff>
    </xdr:from>
    <xdr:ext cx="762000" cy="259045"/>
    <xdr:sp macro="" textlink="">
      <xdr:nvSpPr>
        <xdr:cNvPr id="76" name="テキスト ボックス 75"/>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101600</xdr:rowOff>
    </xdr:from>
    <xdr:to>
      <xdr:col>1</xdr:col>
      <xdr:colOff>676275</xdr:colOff>
      <xdr:row>39</xdr:row>
      <xdr:rowOff>31750</xdr:rowOff>
    </xdr:to>
    <xdr:sp macro="" textlink="">
      <xdr:nvSpPr>
        <xdr:cNvPr id="77" name="フローチャート : 判断 76"/>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16527</xdr:rowOff>
    </xdr:from>
    <xdr:ext cx="762000" cy="259045"/>
    <xdr:sp macro="" textlink="">
      <xdr:nvSpPr>
        <xdr:cNvPr id="78" name="テキスト ボックス 77"/>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31750</xdr:rowOff>
    </xdr:from>
    <xdr:to>
      <xdr:col>7</xdr:col>
      <xdr:colOff>66675</xdr:colOff>
      <xdr:row>37</xdr:row>
      <xdr:rowOff>133350</xdr:rowOff>
    </xdr:to>
    <xdr:sp macro="" textlink="">
      <xdr:nvSpPr>
        <xdr:cNvPr id="84" name="円/楕円 83"/>
        <xdr:cNvSpPr/>
      </xdr:nvSpPr>
      <xdr:spPr>
        <a:xfrm>
          <a:off x="47752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3827</xdr:rowOff>
    </xdr:from>
    <xdr:ext cx="762000" cy="259045"/>
    <xdr:sp macro="" textlink="">
      <xdr:nvSpPr>
        <xdr:cNvPr id="85" name="人件費該当値テキスト"/>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25400</xdr:rowOff>
    </xdr:from>
    <xdr:to>
      <xdr:col>5</xdr:col>
      <xdr:colOff>600075</xdr:colOff>
      <xdr:row>38</xdr:row>
      <xdr:rowOff>127000</xdr:rowOff>
    </xdr:to>
    <xdr:sp macro="" textlink="">
      <xdr:nvSpPr>
        <xdr:cNvPr id="86" name="円/楕円 85"/>
        <xdr:cNvSpPr/>
      </xdr:nvSpPr>
      <xdr:spPr>
        <a:xfrm>
          <a:off x="3937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87" name="テキスト ボックス 86"/>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8" name="円/楕円 87"/>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89" name="テキスト ボックス 88"/>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88900</xdr:rowOff>
    </xdr:from>
    <xdr:to>
      <xdr:col>3</xdr:col>
      <xdr:colOff>193675</xdr:colOff>
      <xdr:row>39</xdr:row>
      <xdr:rowOff>19050</xdr:rowOff>
    </xdr:to>
    <xdr:sp macro="" textlink="">
      <xdr:nvSpPr>
        <xdr:cNvPr id="90" name="円/楕円 89"/>
        <xdr:cNvSpPr/>
      </xdr:nvSpPr>
      <xdr:spPr>
        <a:xfrm>
          <a:off x="2159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91" name="テキスト ボックス 90"/>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92" name="円/楕円 91"/>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93" name="テキスト ボックス 92"/>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新たな区民施設及び放課後子どもプランの開設による運営費の増など物件費の経常経費充当一般財源は増加したものの、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交付金の増等により指数は前年度より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、区としては引き続き歳出削減に努める。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61686</xdr:rowOff>
    </xdr:from>
    <xdr:to>
      <xdr:col>24</xdr:col>
      <xdr:colOff>31750</xdr:colOff>
      <xdr:row>21</xdr:row>
      <xdr:rowOff>102507</xdr:rowOff>
    </xdr:to>
    <xdr:cxnSp macro="">
      <xdr:nvCxnSpPr>
        <xdr:cNvPr id="123" name="直線コネクタ 122"/>
        <xdr:cNvCxnSpPr/>
      </xdr:nvCxnSpPr>
      <xdr:spPr>
        <a:xfrm flipV="1">
          <a:off x="16510000" y="21190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4"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5" name="直線コネクタ 124"/>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148063</xdr:rowOff>
    </xdr:from>
    <xdr:ext cx="762000" cy="259045"/>
    <xdr:sp macro="" textlink="">
      <xdr:nvSpPr>
        <xdr:cNvPr id="126"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12</xdr:row>
      <xdr:rowOff>61686</xdr:rowOff>
    </xdr:from>
    <xdr:to>
      <xdr:col>24</xdr:col>
      <xdr:colOff>120650</xdr:colOff>
      <xdr:row>12</xdr:row>
      <xdr:rowOff>61686</xdr:rowOff>
    </xdr:to>
    <xdr:cxnSp macro="">
      <xdr:nvCxnSpPr>
        <xdr:cNvPr id="127" name="直線コネクタ 126"/>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4536</xdr:rowOff>
    </xdr:from>
    <xdr:to>
      <xdr:col>24</xdr:col>
      <xdr:colOff>31750</xdr:colOff>
      <xdr:row>15</xdr:row>
      <xdr:rowOff>37193</xdr:rowOff>
    </xdr:to>
    <xdr:cxnSp macro="">
      <xdr:nvCxnSpPr>
        <xdr:cNvPr id="128" name="直線コネクタ 127"/>
        <xdr:cNvCxnSpPr/>
      </xdr:nvCxnSpPr>
      <xdr:spPr>
        <a:xfrm flipV="1">
          <a:off x="15671800" y="2576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89098</xdr:rowOff>
    </xdr:from>
    <xdr:ext cx="762000" cy="259045"/>
    <xdr:sp macro="" textlink="">
      <xdr:nvSpPr>
        <xdr:cNvPr id="129" name="物件費平均値テキスト"/>
        <xdr:cNvSpPr txBox="1"/>
      </xdr:nvSpPr>
      <xdr:spPr>
        <a:xfrm>
          <a:off x="16598900" y="2660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117021</xdr:rowOff>
    </xdr:from>
    <xdr:to>
      <xdr:col>24</xdr:col>
      <xdr:colOff>82550</xdr:colOff>
      <xdr:row>16</xdr:row>
      <xdr:rowOff>47171</xdr:rowOff>
    </xdr:to>
    <xdr:sp macro="" textlink="">
      <xdr:nvSpPr>
        <xdr:cNvPr id="130" name="フローチャート : 判断 129"/>
        <xdr:cNvSpPr/>
      </xdr:nvSpPr>
      <xdr:spPr>
        <a:xfrm>
          <a:off x="164592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78014</xdr:rowOff>
    </xdr:from>
    <xdr:to>
      <xdr:col>22</xdr:col>
      <xdr:colOff>565150</xdr:colOff>
      <xdr:row>15</xdr:row>
      <xdr:rowOff>37193</xdr:rowOff>
    </xdr:to>
    <xdr:cxnSp macro="">
      <xdr:nvCxnSpPr>
        <xdr:cNvPr id="131" name="直線コネクタ 130"/>
        <xdr:cNvCxnSpPr/>
      </xdr:nvCxnSpPr>
      <xdr:spPr>
        <a:xfrm>
          <a:off x="14782800" y="24783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133350</xdr:rowOff>
    </xdr:from>
    <xdr:to>
      <xdr:col>22</xdr:col>
      <xdr:colOff>615950</xdr:colOff>
      <xdr:row>16</xdr:row>
      <xdr:rowOff>63500</xdr:rowOff>
    </xdr:to>
    <xdr:sp macro="" textlink="">
      <xdr:nvSpPr>
        <xdr:cNvPr id="132" name="フローチャート : 判断 131"/>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48277</xdr:rowOff>
    </xdr:from>
    <xdr:ext cx="736600" cy="259045"/>
    <xdr:sp macro="" textlink="">
      <xdr:nvSpPr>
        <xdr:cNvPr id="133" name="テキスト ボックス 132"/>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45357</xdr:rowOff>
    </xdr:from>
    <xdr:to>
      <xdr:col>21</xdr:col>
      <xdr:colOff>361950</xdr:colOff>
      <xdr:row>14</xdr:row>
      <xdr:rowOff>78014</xdr:rowOff>
    </xdr:to>
    <xdr:cxnSp macro="">
      <xdr:nvCxnSpPr>
        <xdr:cNvPr id="134" name="直線コネクタ 133"/>
        <xdr:cNvCxnSpPr/>
      </xdr:nvCxnSpPr>
      <xdr:spPr>
        <a:xfrm>
          <a:off x="13893800" y="2445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84364</xdr:rowOff>
    </xdr:from>
    <xdr:to>
      <xdr:col>21</xdr:col>
      <xdr:colOff>412750</xdr:colOff>
      <xdr:row>16</xdr:row>
      <xdr:rowOff>14514</xdr:rowOff>
    </xdr:to>
    <xdr:sp macro="" textlink="">
      <xdr:nvSpPr>
        <xdr:cNvPr id="135" name="フローチャート : 判断 134"/>
        <xdr:cNvSpPr/>
      </xdr:nvSpPr>
      <xdr:spPr>
        <a:xfrm>
          <a:off x="14732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170741</xdr:rowOff>
    </xdr:from>
    <xdr:ext cx="762000" cy="259045"/>
    <xdr:sp macro="" textlink="">
      <xdr:nvSpPr>
        <xdr:cNvPr id="136" name="テキスト ボックス 135"/>
        <xdr:cNvSpPr txBox="1"/>
      </xdr:nvSpPr>
      <xdr:spPr>
        <a:xfrm>
          <a:off x="14401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94343</xdr:rowOff>
    </xdr:from>
    <xdr:to>
      <xdr:col>20</xdr:col>
      <xdr:colOff>158750</xdr:colOff>
      <xdr:row>14</xdr:row>
      <xdr:rowOff>45357</xdr:rowOff>
    </xdr:to>
    <xdr:cxnSp macro="">
      <xdr:nvCxnSpPr>
        <xdr:cNvPr id="137" name="直線コネクタ 136"/>
        <xdr:cNvCxnSpPr/>
      </xdr:nvCxnSpPr>
      <xdr:spPr>
        <a:xfrm>
          <a:off x="13004800" y="21517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8" name="フローチャート : 判断 137"/>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9" name="テキスト ボックス 138"/>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40" name="フローチャート : 判断 139"/>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1" name="テキスト ボックス 140"/>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125186</xdr:rowOff>
    </xdr:from>
    <xdr:to>
      <xdr:col>24</xdr:col>
      <xdr:colOff>82550</xdr:colOff>
      <xdr:row>15</xdr:row>
      <xdr:rowOff>55336</xdr:rowOff>
    </xdr:to>
    <xdr:sp macro="" textlink="">
      <xdr:nvSpPr>
        <xdr:cNvPr id="147" name="円/楕円 146"/>
        <xdr:cNvSpPr/>
      </xdr:nvSpPr>
      <xdr:spPr>
        <a:xfrm>
          <a:off x="164592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141713</xdr:rowOff>
    </xdr:from>
    <xdr:ext cx="762000" cy="259045"/>
    <xdr:sp macro="" textlink="">
      <xdr:nvSpPr>
        <xdr:cNvPr id="148" name="物件費該当値テキスト"/>
        <xdr:cNvSpPr txBox="1"/>
      </xdr:nvSpPr>
      <xdr:spPr>
        <a:xfrm>
          <a:off x="16598900" y="23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157843</xdr:rowOff>
    </xdr:from>
    <xdr:to>
      <xdr:col>22</xdr:col>
      <xdr:colOff>615950</xdr:colOff>
      <xdr:row>15</xdr:row>
      <xdr:rowOff>87993</xdr:rowOff>
    </xdr:to>
    <xdr:sp macro="" textlink="">
      <xdr:nvSpPr>
        <xdr:cNvPr id="149" name="円/楕円 148"/>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98170</xdr:rowOff>
    </xdr:from>
    <xdr:ext cx="736600" cy="259045"/>
    <xdr:sp macro="" textlink="">
      <xdr:nvSpPr>
        <xdr:cNvPr id="150" name="テキスト ボックス 149"/>
        <xdr:cNvSpPr txBox="1"/>
      </xdr:nvSpPr>
      <xdr:spPr>
        <a:xfrm>
          <a:off x="15290800" y="23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27214</xdr:rowOff>
    </xdr:from>
    <xdr:to>
      <xdr:col>21</xdr:col>
      <xdr:colOff>412750</xdr:colOff>
      <xdr:row>14</xdr:row>
      <xdr:rowOff>128814</xdr:rowOff>
    </xdr:to>
    <xdr:sp macro="" textlink="">
      <xdr:nvSpPr>
        <xdr:cNvPr id="151" name="円/楕円 150"/>
        <xdr:cNvSpPr/>
      </xdr:nvSpPr>
      <xdr:spPr>
        <a:xfrm>
          <a:off x="14732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138991</xdr:rowOff>
    </xdr:from>
    <xdr:ext cx="762000" cy="259045"/>
    <xdr:sp macro="" textlink="">
      <xdr:nvSpPr>
        <xdr:cNvPr id="152" name="テキスト ボックス 151"/>
        <xdr:cNvSpPr txBox="1"/>
      </xdr:nvSpPr>
      <xdr:spPr>
        <a:xfrm>
          <a:off x="14401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166007</xdr:rowOff>
    </xdr:from>
    <xdr:to>
      <xdr:col>20</xdr:col>
      <xdr:colOff>209550</xdr:colOff>
      <xdr:row>14</xdr:row>
      <xdr:rowOff>96157</xdr:rowOff>
    </xdr:to>
    <xdr:sp macro="" textlink="">
      <xdr:nvSpPr>
        <xdr:cNvPr id="153" name="円/楕円 152"/>
        <xdr:cNvSpPr/>
      </xdr:nvSpPr>
      <xdr:spPr>
        <a:xfrm>
          <a:off x="13843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106334</xdr:rowOff>
    </xdr:from>
    <xdr:ext cx="762000" cy="259045"/>
    <xdr:sp macro="" textlink="">
      <xdr:nvSpPr>
        <xdr:cNvPr id="154" name="テキスト ボックス 153"/>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43543</xdr:rowOff>
    </xdr:from>
    <xdr:to>
      <xdr:col>19</xdr:col>
      <xdr:colOff>6350</xdr:colOff>
      <xdr:row>12</xdr:row>
      <xdr:rowOff>145143</xdr:rowOff>
    </xdr:to>
    <xdr:sp macro="" textlink="">
      <xdr:nvSpPr>
        <xdr:cNvPr id="155" name="円/楕円 154"/>
        <xdr:cNvSpPr/>
      </xdr:nvSpPr>
      <xdr:spPr>
        <a:xfrm>
          <a:off x="12954000" y="2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155320</xdr:rowOff>
    </xdr:from>
    <xdr:ext cx="762000" cy="259045"/>
    <xdr:sp macro="" textlink="">
      <xdr:nvSpPr>
        <xdr:cNvPr id="156" name="テキスト ボックス 155"/>
        <xdr:cNvSpPr txBox="1"/>
      </xdr:nvSpPr>
      <xdr:spPr>
        <a:xfrm>
          <a:off x="12623800" y="186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公設民営保育園管理運営委託費の増など扶助費の経常経費充当一般財源は増加したものの、財政調整交付金の増等により指数はわずかに低下した。しかし、依然として類似団体平均値とのかい離があるため、稼働年齢層の生活保護受給者に対して就労支援を進めるなど、扶助費の抑制に今後も努めていく。</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134620</xdr:rowOff>
    </xdr:from>
    <xdr:to>
      <xdr:col>7</xdr:col>
      <xdr:colOff>15875</xdr:colOff>
      <xdr:row>60</xdr:row>
      <xdr:rowOff>35560</xdr:rowOff>
    </xdr:to>
    <xdr:cxnSp macro="">
      <xdr:nvCxnSpPr>
        <xdr:cNvPr id="184" name="直線コネクタ 183"/>
        <xdr:cNvCxnSpPr/>
      </xdr:nvCxnSpPr>
      <xdr:spPr>
        <a:xfrm flipV="1">
          <a:off x="4826000" y="9050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7637</xdr:rowOff>
    </xdr:from>
    <xdr:ext cx="762000" cy="259045"/>
    <xdr:sp macro="" textlink="">
      <xdr:nvSpPr>
        <xdr:cNvPr id="185"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60</xdr:row>
      <xdr:rowOff>35560</xdr:rowOff>
    </xdr:from>
    <xdr:to>
      <xdr:col>7</xdr:col>
      <xdr:colOff>104775</xdr:colOff>
      <xdr:row>60</xdr:row>
      <xdr:rowOff>35560</xdr:rowOff>
    </xdr:to>
    <xdr:cxnSp macro="">
      <xdr:nvCxnSpPr>
        <xdr:cNvPr id="186" name="直線コネクタ 185"/>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49547</xdr:rowOff>
    </xdr:from>
    <xdr:ext cx="762000" cy="259045"/>
    <xdr:sp macro="" textlink="">
      <xdr:nvSpPr>
        <xdr:cNvPr id="187" name="扶助費最大値テキスト"/>
        <xdr:cNvSpPr txBox="1"/>
      </xdr:nvSpPr>
      <xdr:spPr>
        <a:xfrm>
          <a:off x="4914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52</xdr:row>
      <xdr:rowOff>134620</xdr:rowOff>
    </xdr:from>
    <xdr:to>
      <xdr:col>7</xdr:col>
      <xdr:colOff>104775</xdr:colOff>
      <xdr:row>52</xdr:row>
      <xdr:rowOff>134620</xdr:rowOff>
    </xdr:to>
    <xdr:cxnSp macro="">
      <xdr:nvCxnSpPr>
        <xdr:cNvPr id="188" name="直線コネクタ 187"/>
        <xdr:cNvCxnSpPr/>
      </xdr:nvCxnSpPr>
      <xdr:spPr>
        <a:xfrm>
          <a:off x="4737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54610</xdr:rowOff>
    </xdr:from>
    <xdr:to>
      <xdr:col>7</xdr:col>
      <xdr:colOff>15875</xdr:colOff>
      <xdr:row>59</xdr:row>
      <xdr:rowOff>62230</xdr:rowOff>
    </xdr:to>
    <xdr:cxnSp macro="">
      <xdr:nvCxnSpPr>
        <xdr:cNvPr id="189" name="直線コネクタ 188"/>
        <xdr:cNvCxnSpPr/>
      </xdr:nvCxnSpPr>
      <xdr:spPr>
        <a:xfrm flipV="1">
          <a:off x="3987800" y="1017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149877</xdr:rowOff>
    </xdr:from>
    <xdr:ext cx="762000" cy="259045"/>
    <xdr:sp macro="" textlink="">
      <xdr:nvSpPr>
        <xdr:cNvPr id="190"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1" name="フローチャート : 判断 190"/>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111760</xdr:rowOff>
    </xdr:from>
    <xdr:to>
      <xdr:col>5</xdr:col>
      <xdr:colOff>549275</xdr:colOff>
      <xdr:row>59</xdr:row>
      <xdr:rowOff>62230</xdr:rowOff>
    </xdr:to>
    <xdr:cxnSp macro="">
      <xdr:nvCxnSpPr>
        <xdr:cNvPr id="192" name="直線コネクタ 191"/>
        <xdr:cNvCxnSpPr/>
      </xdr:nvCxnSpPr>
      <xdr:spPr>
        <a:xfrm>
          <a:off x="3098800" y="10055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148590</xdr:rowOff>
    </xdr:from>
    <xdr:to>
      <xdr:col>5</xdr:col>
      <xdr:colOff>600075</xdr:colOff>
      <xdr:row>58</xdr:row>
      <xdr:rowOff>78740</xdr:rowOff>
    </xdr:to>
    <xdr:sp macro="" textlink="">
      <xdr:nvSpPr>
        <xdr:cNvPr id="193" name="フローチャート : 判断 192"/>
        <xdr:cNvSpPr/>
      </xdr:nvSpPr>
      <xdr:spPr>
        <a:xfrm>
          <a:off x="3937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88917</xdr:rowOff>
    </xdr:from>
    <xdr:ext cx="736600" cy="259045"/>
    <xdr:sp macro="" textlink="">
      <xdr:nvSpPr>
        <xdr:cNvPr id="194" name="テキスト ボックス 193"/>
        <xdr:cNvSpPr txBox="1"/>
      </xdr:nvSpPr>
      <xdr:spPr>
        <a:xfrm>
          <a:off x="3606800" y="969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111760</xdr:rowOff>
    </xdr:to>
    <xdr:cxnSp macro="">
      <xdr:nvCxnSpPr>
        <xdr:cNvPr id="195" name="直線コネクタ 194"/>
        <xdr:cNvCxnSpPr/>
      </xdr:nvCxnSpPr>
      <xdr:spPr>
        <a:xfrm>
          <a:off x="2209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102870</xdr:rowOff>
    </xdr:from>
    <xdr:to>
      <xdr:col>4</xdr:col>
      <xdr:colOff>396875</xdr:colOff>
      <xdr:row>58</xdr:row>
      <xdr:rowOff>33020</xdr:rowOff>
    </xdr:to>
    <xdr:sp macro="" textlink="">
      <xdr:nvSpPr>
        <xdr:cNvPr id="196" name="フローチャート : 判断 195"/>
        <xdr:cNvSpPr/>
      </xdr:nvSpPr>
      <xdr:spPr>
        <a:xfrm>
          <a:off x="3048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43197</xdr:rowOff>
    </xdr:from>
    <xdr:ext cx="762000" cy="259045"/>
    <xdr:sp macro="" textlink="">
      <xdr:nvSpPr>
        <xdr:cNvPr id="197" name="テキスト ボックス 196"/>
        <xdr:cNvSpPr txBox="1"/>
      </xdr:nvSpPr>
      <xdr:spPr>
        <a:xfrm>
          <a:off x="2717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39370</xdr:rowOff>
    </xdr:from>
    <xdr:to>
      <xdr:col>3</xdr:col>
      <xdr:colOff>142875</xdr:colOff>
      <xdr:row>58</xdr:row>
      <xdr:rowOff>88900</xdr:rowOff>
    </xdr:to>
    <xdr:cxnSp macro="">
      <xdr:nvCxnSpPr>
        <xdr:cNvPr id="198" name="直線コネクタ 197"/>
        <xdr:cNvCxnSpPr/>
      </xdr:nvCxnSpPr>
      <xdr:spPr>
        <a:xfrm>
          <a:off x="1320800" y="98120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95250</xdr:rowOff>
    </xdr:from>
    <xdr:to>
      <xdr:col>3</xdr:col>
      <xdr:colOff>193675</xdr:colOff>
      <xdr:row>58</xdr:row>
      <xdr:rowOff>25400</xdr:rowOff>
    </xdr:to>
    <xdr:sp macro="" textlink="">
      <xdr:nvSpPr>
        <xdr:cNvPr id="199" name="フローチャート : 判断 198"/>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35577</xdr:rowOff>
    </xdr:from>
    <xdr:ext cx="762000" cy="259045"/>
    <xdr:sp macro="" textlink="">
      <xdr:nvSpPr>
        <xdr:cNvPr id="200" name="テキスト ボックス 199"/>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201" name="フローチャート : 判断 200"/>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39387</xdr:rowOff>
    </xdr:from>
    <xdr:ext cx="762000" cy="259045"/>
    <xdr:sp macro="" textlink="">
      <xdr:nvSpPr>
        <xdr:cNvPr id="202" name="テキスト ボックス 201"/>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3810</xdr:rowOff>
    </xdr:from>
    <xdr:to>
      <xdr:col>7</xdr:col>
      <xdr:colOff>66675</xdr:colOff>
      <xdr:row>59</xdr:row>
      <xdr:rowOff>105410</xdr:rowOff>
    </xdr:to>
    <xdr:sp macro="" textlink="">
      <xdr:nvSpPr>
        <xdr:cNvPr id="208" name="円/楕円 207"/>
        <xdr:cNvSpPr/>
      </xdr:nvSpPr>
      <xdr:spPr>
        <a:xfrm>
          <a:off x="4775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147337</xdr:rowOff>
    </xdr:from>
    <xdr:ext cx="762000" cy="259045"/>
    <xdr:sp macro="" textlink="">
      <xdr:nvSpPr>
        <xdr:cNvPr id="209" name="扶助費該当値テキスト"/>
        <xdr:cNvSpPr txBox="1"/>
      </xdr:nvSpPr>
      <xdr:spPr>
        <a:xfrm>
          <a:off x="4914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11430</xdr:rowOff>
    </xdr:from>
    <xdr:to>
      <xdr:col>5</xdr:col>
      <xdr:colOff>600075</xdr:colOff>
      <xdr:row>59</xdr:row>
      <xdr:rowOff>113030</xdr:rowOff>
    </xdr:to>
    <xdr:sp macro="" textlink="">
      <xdr:nvSpPr>
        <xdr:cNvPr id="210" name="円/楕円 209"/>
        <xdr:cNvSpPr/>
      </xdr:nvSpPr>
      <xdr:spPr>
        <a:xfrm>
          <a:off x="3937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97807</xdr:rowOff>
    </xdr:from>
    <xdr:ext cx="736600" cy="259045"/>
    <xdr:sp macro="" textlink="">
      <xdr:nvSpPr>
        <xdr:cNvPr id="211" name="テキスト ボックス 210"/>
        <xdr:cNvSpPr txBox="1"/>
      </xdr:nvSpPr>
      <xdr:spPr>
        <a:xfrm>
          <a:off x="3606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60960</xdr:rowOff>
    </xdr:from>
    <xdr:to>
      <xdr:col>4</xdr:col>
      <xdr:colOff>396875</xdr:colOff>
      <xdr:row>58</xdr:row>
      <xdr:rowOff>162560</xdr:rowOff>
    </xdr:to>
    <xdr:sp macro="" textlink="">
      <xdr:nvSpPr>
        <xdr:cNvPr id="212" name="円/楕円 211"/>
        <xdr:cNvSpPr/>
      </xdr:nvSpPr>
      <xdr:spPr>
        <a:xfrm>
          <a:off x="3048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147337</xdr:rowOff>
    </xdr:from>
    <xdr:ext cx="762000" cy="259045"/>
    <xdr:sp macro="" textlink="">
      <xdr:nvSpPr>
        <xdr:cNvPr id="213" name="テキスト ボックス 212"/>
        <xdr:cNvSpPr txBox="1"/>
      </xdr:nvSpPr>
      <xdr:spPr>
        <a:xfrm>
          <a:off x="2717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4" name="円/楕円 213"/>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5" name="テキスト ボックス 214"/>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160020</xdr:rowOff>
    </xdr:from>
    <xdr:to>
      <xdr:col>1</xdr:col>
      <xdr:colOff>676275</xdr:colOff>
      <xdr:row>57</xdr:row>
      <xdr:rowOff>90170</xdr:rowOff>
    </xdr:to>
    <xdr:sp macro="" textlink="">
      <xdr:nvSpPr>
        <xdr:cNvPr id="216" name="円/楕円 215"/>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74947</xdr:rowOff>
    </xdr:from>
    <xdr:ext cx="762000" cy="259045"/>
    <xdr:sp macro="" textlink="">
      <xdr:nvSpPr>
        <xdr:cNvPr id="217" name="テキスト ボックス 216"/>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類似団体のほぼ平均水準といえる。</a:t>
          </a:r>
          <a:endParaRPr kumimoji="1" lang="en-US" altLang="ja-JP" sz="1300" baseline="0">
            <a:latin typeface="ＭＳ ゴシック" panose="020B0609070205080204" pitchFamily="49" charset="-128"/>
            <a:ea typeface="ＭＳ ゴシック" panose="020B0609070205080204" pitchFamily="49" charset="-128"/>
          </a:endParaRPr>
        </a:p>
        <a:p>
          <a:r>
            <a:rPr kumimoji="1" lang="ja-JP" altLang="en-US" sz="1300" baseline="0">
              <a:latin typeface="ＭＳ ゴシック" panose="020B0609070205080204" pitchFamily="49" charset="-128"/>
              <a:ea typeface="ＭＳ ゴシック" panose="020B0609070205080204" pitchFamily="49" charset="-128"/>
            </a:rPr>
            <a:t>　平成</a:t>
          </a:r>
          <a:r>
            <a:rPr kumimoji="1" lang="en-US" altLang="ja-JP" sz="1300" baseline="0">
              <a:latin typeface="ＭＳ ゴシック" panose="020B0609070205080204" pitchFamily="49" charset="-128"/>
              <a:ea typeface="ＭＳ ゴシック" panose="020B0609070205080204" pitchFamily="49" charset="-128"/>
            </a:rPr>
            <a:t>25</a:t>
          </a:r>
          <a:r>
            <a:rPr kumimoji="1" lang="ja-JP" altLang="en-US" sz="1300" baseline="0">
              <a:latin typeface="ＭＳ ゴシック" panose="020B0609070205080204" pitchFamily="49" charset="-128"/>
              <a:ea typeface="ＭＳ ゴシック" panose="020B0609070205080204" pitchFamily="49" charset="-128"/>
            </a:rPr>
            <a:t>年度は国民健康保険事業特別会計繰出金等が増加したものの、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財政調整交付金の増等により</a:t>
          </a:r>
          <a:r>
            <a:rPr kumimoji="1" lang="en-US" altLang="ja-JP" sz="1300" baseline="0">
              <a:latin typeface="ＭＳ ゴシック" panose="020B0609070205080204" pitchFamily="49" charset="-128"/>
              <a:ea typeface="ＭＳ ゴシック" panose="020B0609070205080204" pitchFamily="49" charset="-128"/>
            </a:rPr>
            <a:t>0.2</a:t>
          </a:r>
          <a:r>
            <a:rPr kumimoji="1" lang="ja-JP" altLang="en-US" sz="1300" baseline="0">
              <a:latin typeface="ＭＳ ゴシック" panose="020B0609070205080204" pitchFamily="49" charset="-128"/>
              <a:ea typeface="ＭＳ ゴシック" panose="020B0609070205080204" pitchFamily="49" charset="-128"/>
            </a:rPr>
            <a:t>ポイント低下した。</a:t>
          </a:r>
          <a:endParaRPr kumimoji="1" lang="en-US" altLang="ja-JP" sz="1300" baseline="0">
            <a:latin typeface="ＭＳ ゴシック" panose="020B0609070205080204" pitchFamily="49" charset="-128"/>
            <a:ea typeface="ＭＳ ゴシック" panose="020B0609070205080204" pitchFamily="49" charset="-128"/>
          </a:endParaRPr>
        </a:p>
        <a:p>
          <a:r>
            <a:rPr kumimoji="1" lang="ja-JP" altLang="en-US" sz="1300" baseline="0">
              <a:latin typeface="ＭＳ ゴシック" panose="020B0609070205080204" pitchFamily="49" charset="-128"/>
              <a:ea typeface="ＭＳ ゴシック" panose="020B0609070205080204" pitchFamily="49" charset="-128"/>
            </a:rPr>
            <a:t>　今後も国民健康保険事業特別会計に係る赤字補填的繰出といった普通会計の負担を減らしていくよう努める。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127000</xdr:rowOff>
    </xdr:to>
    <xdr:cxnSp macro="">
      <xdr:nvCxnSpPr>
        <xdr:cNvPr id="243" name="直線コネクタ 242"/>
        <xdr:cNvCxnSpPr/>
      </xdr:nvCxnSpPr>
      <xdr:spPr>
        <a:xfrm flipV="1">
          <a:off x="16510000" y="9088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6"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7" name="直線コネクタ 246"/>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58420</xdr:rowOff>
    </xdr:to>
    <xdr:cxnSp macro="">
      <xdr:nvCxnSpPr>
        <xdr:cNvPr id="248" name="直線コネクタ 247"/>
        <xdr:cNvCxnSpPr/>
      </xdr:nvCxnSpPr>
      <xdr:spPr>
        <a:xfrm flipV="1">
          <a:off x="15671800" y="9956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151147</xdr:rowOff>
    </xdr:from>
    <xdr:ext cx="762000" cy="259045"/>
    <xdr:sp macro="" textlink="">
      <xdr:nvSpPr>
        <xdr:cNvPr id="249" name="その他平均値テキスト"/>
        <xdr:cNvSpPr txBox="1"/>
      </xdr:nvSpPr>
      <xdr:spPr>
        <a:xfrm>
          <a:off x="16598900" y="992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50" name="フローチャート : 判断 249"/>
        <xdr:cNvSpPr/>
      </xdr:nvSpPr>
      <xdr:spPr>
        <a:xfrm>
          <a:off x="164592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58</xdr:row>
      <xdr:rowOff>58420</xdr:rowOff>
    </xdr:to>
    <xdr:cxnSp macro="">
      <xdr:nvCxnSpPr>
        <xdr:cNvPr id="251" name="直線コネクタ 250"/>
        <xdr:cNvCxnSpPr/>
      </xdr:nvCxnSpPr>
      <xdr:spPr>
        <a:xfrm>
          <a:off x="14782800" y="9865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macro="" textlink="">
      <xdr:nvSpPr>
        <xdr:cNvPr id="252" name="フローチャート : 判断 251"/>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macro="" textlink="">
      <xdr:nvSpPr>
        <xdr:cNvPr id="253" name="テキスト ボックス 252"/>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92710</xdr:rowOff>
    </xdr:to>
    <xdr:cxnSp macro="">
      <xdr:nvCxnSpPr>
        <xdr:cNvPr id="254" name="直線コネクタ 253"/>
        <xdr:cNvCxnSpPr/>
      </xdr:nvCxnSpPr>
      <xdr:spPr>
        <a:xfrm>
          <a:off x="13893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5" name="フローチャート : 判断 254"/>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6" name="テキスト ボックス 255"/>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57</xdr:row>
      <xdr:rowOff>92710</xdr:rowOff>
    </xdr:to>
    <xdr:cxnSp macro="">
      <xdr:nvCxnSpPr>
        <xdr:cNvPr id="257" name="直線コネクタ 256"/>
        <xdr:cNvCxnSpPr/>
      </xdr:nvCxnSpPr>
      <xdr:spPr>
        <a:xfrm>
          <a:off x="13004800" y="96824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64770</xdr:rowOff>
    </xdr:from>
    <xdr:to>
      <xdr:col>20</xdr:col>
      <xdr:colOff>209550</xdr:colOff>
      <xdr:row>57</xdr:row>
      <xdr:rowOff>166370</xdr:rowOff>
    </xdr:to>
    <xdr:sp macro="" textlink="">
      <xdr:nvSpPr>
        <xdr:cNvPr id="258" name="フローチャート : 判断 257"/>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59" name="テキスト ボックス 25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0" name="フローチャート : 判断 259"/>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1" name="テキスト ボックス 260"/>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7" name="円/楕円 266"/>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149877</xdr:rowOff>
    </xdr:from>
    <xdr:ext cx="762000" cy="259045"/>
    <xdr:sp macro="" textlink="">
      <xdr:nvSpPr>
        <xdr:cNvPr id="268"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69" name="円/楕円 268"/>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0" name="テキスト ボックス 269"/>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1" name="円/楕円 270"/>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72" name="テキスト ボックス 271"/>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3" name="円/楕円 272"/>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74" name="テキスト ボックス 27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5" name="円/楕円 274"/>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6" name="テキスト ボックス 275"/>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類似団体の平均水準といえる。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年度は、認証保育所への補助等の増加があった一方で、外郭団体への補助等の減少もあり、前年度と比較してほぼ横ばいであった。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区としては、引き続き公益上の必要性を鑑み、補助費等の適正な執行に努めていく。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40</xdr:row>
      <xdr:rowOff>127000</xdr:rowOff>
    </xdr:to>
    <xdr:cxnSp macro="">
      <xdr:nvCxnSpPr>
        <xdr:cNvPr id="302" name="直線コネクタ 301"/>
        <xdr:cNvCxnSpPr/>
      </xdr:nvCxnSpPr>
      <xdr:spPr>
        <a:xfrm flipV="1">
          <a:off x="16510000" y="5842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303"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04" name="直線コネクタ 303"/>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5"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6" name="直線コネクタ 305"/>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149860</xdr:rowOff>
    </xdr:to>
    <xdr:cxnSp macro="">
      <xdr:nvCxnSpPr>
        <xdr:cNvPr id="307" name="直線コネクタ 306"/>
        <xdr:cNvCxnSpPr/>
      </xdr:nvCxnSpPr>
      <xdr:spPr>
        <a:xfrm flipV="1">
          <a:off x="15671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8"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9" name="フローチャート : 判断 308"/>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24130</xdr:rowOff>
    </xdr:to>
    <xdr:cxnSp macro="">
      <xdr:nvCxnSpPr>
        <xdr:cNvPr id="310" name="直線コネクタ 309"/>
        <xdr:cNvCxnSpPr/>
      </xdr:nvCxnSpPr>
      <xdr:spPr>
        <a:xfrm flipV="1">
          <a:off x="14782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1" name="フローチャート : 判断 310"/>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2" name="テキスト ボックス 311"/>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24130</xdr:rowOff>
    </xdr:to>
    <xdr:cxnSp macro="">
      <xdr:nvCxnSpPr>
        <xdr:cNvPr id="313" name="直線コネクタ 312"/>
        <xdr:cNvCxnSpPr/>
      </xdr:nvCxnSpPr>
      <xdr:spPr>
        <a:xfrm>
          <a:off x="13893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121920</xdr:rowOff>
    </xdr:from>
    <xdr:to>
      <xdr:col>21</xdr:col>
      <xdr:colOff>412750</xdr:colOff>
      <xdr:row>37</xdr:row>
      <xdr:rowOff>52070</xdr:rowOff>
    </xdr:to>
    <xdr:sp macro="" textlink="">
      <xdr:nvSpPr>
        <xdr:cNvPr id="314" name="フローチャート : 判断 313"/>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15" name="テキスト ボックス 314"/>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37</xdr:row>
      <xdr:rowOff>1270</xdr:rowOff>
    </xdr:to>
    <xdr:cxnSp macro="">
      <xdr:nvCxnSpPr>
        <xdr:cNvPr id="316" name="直線コネクタ 315"/>
        <xdr:cNvCxnSpPr/>
      </xdr:nvCxnSpPr>
      <xdr:spPr>
        <a:xfrm>
          <a:off x="13004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7" name="フローチャート :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9" name="フローチャート : 判断 318"/>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20" name="テキスト ボックス 319"/>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6" name="円/楕円 325"/>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7"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8" name="円/楕円 32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9" name="テキスト ボックス 32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0" name="円/楕円 329"/>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1" name="テキスト ボックス 33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2" name="円/楕円 331"/>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62247</xdr:rowOff>
    </xdr:from>
    <xdr:ext cx="762000" cy="259045"/>
    <xdr:sp macro="" textlink="">
      <xdr:nvSpPr>
        <xdr:cNvPr id="333" name="テキスト ボックス 332"/>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4" name="円/楕円 333"/>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5" name="テキスト ボックス 334"/>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起債の償還が順調に進んだことにより、前年度と比較して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低下し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、類似団体の平均を若干下回った。</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今後も公共施設の整備等による起債の活用が見込まれるため、将来の財政負担も考慮しながら、引き続き公債費の適正管理に努めていく。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0" name="直線コネクタ 349"/>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1" name="テキスト ボックス 350"/>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4" name="直線コネクタ 353"/>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55" name="テキスト ボックス 354"/>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58" name="直線コネクタ 357"/>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59" name="テキスト ボックス 358"/>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2" name="直線コネクタ 361"/>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3" name="テキスト ボックス 362"/>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22225</xdr:rowOff>
    </xdr:from>
    <xdr:to>
      <xdr:col>7</xdr:col>
      <xdr:colOff>15875</xdr:colOff>
      <xdr:row>81</xdr:row>
      <xdr:rowOff>41275</xdr:rowOff>
    </xdr:to>
    <xdr:cxnSp macro="">
      <xdr:nvCxnSpPr>
        <xdr:cNvPr id="366" name="直線コネクタ 365"/>
        <xdr:cNvCxnSpPr/>
      </xdr:nvCxnSpPr>
      <xdr:spPr>
        <a:xfrm flipV="1">
          <a:off x="4826000" y="125380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67"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68" name="直線コネクタ 367"/>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108602</xdr:rowOff>
    </xdr:from>
    <xdr:ext cx="762000" cy="259045"/>
    <xdr:sp macro="" textlink="">
      <xdr:nvSpPr>
        <xdr:cNvPr id="369" name="公債費最大値テキスト"/>
        <xdr:cNvSpPr txBox="1"/>
      </xdr:nvSpPr>
      <xdr:spPr>
        <a:xfrm>
          <a:off x="4914900" y="1228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6</xdr:col>
      <xdr:colOff>612775</xdr:colOff>
      <xdr:row>73</xdr:row>
      <xdr:rowOff>22225</xdr:rowOff>
    </xdr:from>
    <xdr:to>
      <xdr:col>7</xdr:col>
      <xdr:colOff>104775</xdr:colOff>
      <xdr:row>73</xdr:row>
      <xdr:rowOff>22225</xdr:rowOff>
    </xdr:to>
    <xdr:cxnSp macro="">
      <xdr:nvCxnSpPr>
        <xdr:cNvPr id="370" name="直線コネクタ 369"/>
        <xdr:cNvCxnSpPr/>
      </xdr:nvCxnSpPr>
      <xdr:spPr>
        <a:xfrm>
          <a:off x="4737100" y="1253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50800</xdr:rowOff>
    </xdr:to>
    <xdr:cxnSp macro="">
      <xdr:nvCxnSpPr>
        <xdr:cNvPr id="371" name="直線コネクタ 370"/>
        <xdr:cNvCxnSpPr/>
      </xdr:nvCxnSpPr>
      <xdr:spPr>
        <a:xfrm flipV="1">
          <a:off x="3987800" y="12852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95902</xdr:rowOff>
    </xdr:from>
    <xdr:ext cx="762000" cy="259045"/>
    <xdr:sp macro="" textlink="">
      <xdr:nvSpPr>
        <xdr:cNvPr id="372" name="公債費平均値テキスト"/>
        <xdr:cNvSpPr txBox="1"/>
      </xdr:nvSpPr>
      <xdr:spPr>
        <a:xfrm>
          <a:off x="4914900" y="12783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macro="" textlink="">
      <xdr:nvSpPr>
        <xdr:cNvPr id="373" name="フローチャート : 判断 372"/>
        <xdr:cNvSpPr/>
      </xdr:nvSpPr>
      <xdr:spPr>
        <a:xfrm>
          <a:off x="47752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50800</xdr:rowOff>
    </xdr:from>
    <xdr:to>
      <xdr:col>5</xdr:col>
      <xdr:colOff>549275</xdr:colOff>
      <xdr:row>75</xdr:row>
      <xdr:rowOff>50800</xdr:rowOff>
    </xdr:to>
    <xdr:cxnSp macro="">
      <xdr:nvCxnSpPr>
        <xdr:cNvPr id="374" name="直線コネクタ 373"/>
        <xdr:cNvCxnSpPr/>
      </xdr:nvCxnSpPr>
      <xdr:spPr>
        <a:xfrm>
          <a:off x="3098800" y="1290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9525</xdr:rowOff>
    </xdr:from>
    <xdr:to>
      <xdr:col>5</xdr:col>
      <xdr:colOff>600075</xdr:colOff>
      <xdr:row>75</xdr:row>
      <xdr:rowOff>111125</xdr:rowOff>
    </xdr:to>
    <xdr:sp macro="" textlink="">
      <xdr:nvSpPr>
        <xdr:cNvPr id="375" name="フローチャート : 判断 374"/>
        <xdr:cNvSpPr/>
      </xdr:nvSpPr>
      <xdr:spPr>
        <a:xfrm>
          <a:off x="3937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95902</xdr:rowOff>
    </xdr:from>
    <xdr:ext cx="736600" cy="259045"/>
    <xdr:sp macro="" textlink="">
      <xdr:nvSpPr>
        <xdr:cNvPr id="376" name="テキスト ボックス 375"/>
        <xdr:cNvSpPr txBox="1"/>
      </xdr:nvSpPr>
      <xdr:spPr>
        <a:xfrm>
          <a:off x="3606800" y="1295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50800</xdr:rowOff>
    </xdr:from>
    <xdr:to>
      <xdr:col>4</xdr:col>
      <xdr:colOff>346075</xdr:colOff>
      <xdr:row>75</xdr:row>
      <xdr:rowOff>107950</xdr:rowOff>
    </xdr:to>
    <xdr:cxnSp macro="">
      <xdr:nvCxnSpPr>
        <xdr:cNvPr id="377" name="直線コネクタ 376"/>
        <xdr:cNvCxnSpPr/>
      </xdr:nvCxnSpPr>
      <xdr:spPr>
        <a:xfrm flipV="1">
          <a:off x="2209800" y="1290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66675</xdr:rowOff>
    </xdr:from>
    <xdr:to>
      <xdr:col>4</xdr:col>
      <xdr:colOff>396875</xdr:colOff>
      <xdr:row>75</xdr:row>
      <xdr:rowOff>168275</xdr:rowOff>
    </xdr:to>
    <xdr:sp macro="" textlink="">
      <xdr:nvSpPr>
        <xdr:cNvPr id="378" name="フローチャート : 判断 377"/>
        <xdr:cNvSpPr/>
      </xdr:nvSpPr>
      <xdr:spPr>
        <a:xfrm>
          <a:off x="30480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153052</xdr:rowOff>
    </xdr:from>
    <xdr:ext cx="762000" cy="259045"/>
    <xdr:sp macro="" textlink="">
      <xdr:nvSpPr>
        <xdr:cNvPr id="379" name="テキスト ボックス 378"/>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98425</xdr:rowOff>
    </xdr:from>
    <xdr:to>
      <xdr:col>3</xdr:col>
      <xdr:colOff>142875</xdr:colOff>
      <xdr:row>75</xdr:row>
      <xdr:rowOff>107950</xdr:rowOff>
    </xdr:to>
    <xdr:cxnSp macro="">
      <xdr:nvCxnSpPr>
        <xdr:cNvPr id="380" name="直線コネクタ 379"/>
        <xdr:cNvCxnSpPr/>
      </xdr:nvCxnSpPr>
      <xdr:spPr>
        <a:xfrm>
          <a:off x="1320800" y="12957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28575</xdr:rowOff>
    </xdr:from>
    <xdr:to>
      <xdr:col>3</xdr:col>
      <xdr:colOff>193675</xdr:colOff>
      <xdr:row>75</xdr:row>
      <xdr:rowOff>130175</xdr:rowOff>
    </xdr:to>
    <xdr:sp macro="" textlink="">
      <xdr:nvSpPr>
        <xdr:cNvPr id="381" name="フローチャート : 判断 380"/>
        <xdr:cNvSpPr/>
      </xdr:nvSpPr>
      <xdr:spPr>
        <a:xfrm>
          <a:off x="2159000" y="1288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140352</xdr:rowOff>
    </xdr:from>
    <xdr:ext cx="762000" cy="259045"/>
    <xdr:sp macro="" textlink="">
      <xdr:nvSpPr>
        <xdr:cNvPr id="382" name="テキスト ボックス 381"/>
        <xdr:cNvSpPr txBox="1"/>
      </xdr:nvSpPr>
      <xdr:spPr>
        <a:xfrm>
          <a:off x="18288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85725</xdr:rowOff>
    </xdr:from>
    <xdr:to>
      <xdr:col>1</xdr:col>
      <xdr:colOff>676275</xdr:colOff>
      <xdr:row>76</xdr:row>
      <xdr:rowOff>15875</xdr:rowOff>
    </xdr:to>
    <xdr:sp macro="" textlink="">
      <xdr:nvSpPr>
        <xdr:cNvPr id="383" name="フローチャート : 判断 382"/>
        <xdr:cNvSpPr/>
      </xdr:nvSpPr>
      <xdr:spPr>
        <a:xfrm>
          <a:off x="1270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652</xdr:rowOff>
    </xdr:from>
    <xdr:ext cx="762000" cy="259045"/>
    <xdr:sp macro="" textlink="">
      <xdr:nvSpPr>
        <xdr:cNvPr id="384" name="テキスト ボックス 383"/>
        <xdr:cNvSpPr txBox="1"/>
      </xdr:nvSpPr>
      <xdr:spPr>
        <a:xfrm>
          <a:off x="939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90" name="円/楕円 389"/>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130827</xdr:rowOff>
    </xdr:from>
    <xdr:ext cx="762000" cy="259045"/>
    <xdr:sp macro="" textlink="">
      <xdr:nvSpPr>
        <xdr:cNvPr id="391"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0</xdr:rowOff>
    </xdr:from>
    <xdr:to>
      <xdr:col>5</xdr:col>
      <xdr:colOff>600075</xdr:colOff>
      <xdr:row>75</xdr:row>
      <xdr:rowOff>101600</xdr:rowOff>
    </xdr:to>
    <xdr:sp macro="" textlink="">
      <xdr:nvSpPr>
        <xdr:cNvPr id="392" name="円/楕円 391"/>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111777</xdr:rowOff>
    </xdr:from>
    <xdr:ext cx="736600" cy="259045"/>
    <xdr:sp macro="" textlink="">
      <xdr:nvSpPr>
        <xdr:cNvPr id="393" name="テキスト ボックス 392"/>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0</xdr:rowOff>
    </xdr:from>
    <xdr:to>
      <xdr:col>4</xdr:col>
      <xdr:colOff>396875</xdr:colOff>
      <xdr:row>75</xdr:row>
      <xdr:rowOff>101600</xdr:rowOff>
    </xdr:to>
    <xdr:sp macro="" textlink="">
      <xdr:nvSpPr>
        <xdr:cNvPr id="394" name="円/楕円 393"/>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111777</xdr:rowOff>
    </xdr:from>
    <xdr:ext cx="762000" cy="259045"/>
    <xdr:sp macro="" textlink="">
      <xdr:nvSpPr>
        <xdr:cNvPr id="395" name="テキスト ボックス 394"/>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96" name="円/楕円 395"/>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143527</xdr:rowOff>
    </xdr:from>
    <xdr:ext cx="762000" cy="259045"/>
    <xdr:sp macro="" textlink="">
      <xdr:nvSpPr>
        <xdr:cNvPr id="397" name="テキスト ボックス 396"/>
        <xdr:cNvSpPr txBox="1"/>
      </xdr:nvSpPr>
      <xdr:spPr>
        <a:xfrm>
          <a:off x="1828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47625</xdr:rowOff>
    </xdr:from>
    <xdr:to>
      <xdr:col>1</xdr:col>
      <xdr:colOff>676275</xdr:colOff>
      <xdr:row>75</xdr:row>
      <xdr:rowOff>149225</xdr:rowOff>
    </xdr:to>
    <xdr:sp macro="" textlink="">
      <xdr:nvSpPr>
        <xdr:cNvPr id="398" name="円/楕円 397"/>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159402</xdr:rowOff>
    </xdr:from>
    <xdr:ext cx="762000" cy="259045"/>
    <xdr:sp macro="" textlink="">
      <xdr:nvSpPr>
        <xdr:cNvPr id="399" name="テキスト ボックス 398"/>
        <xdr:cNvSpPr txBox="1"/>
      </xdr:nvSpPr>
      <xdr:spPr>
        <a:xfrm>
          <a:off x="939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歳入の増加や人件費の抑制により、昨年度より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ポイント低下しているものの、引き続き類似団体の平均を上回る状況が続いている。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今後も行財政改革を推進し、時代状況の変化や役割分担の視点等を踏まえた施策の見直しを行うとともに、歳入の確保につとめ、健全な財政運営に向けた取り組みを推進していく。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113393</xdr:rowOff>
    </xdr:from>
    <xdr:to>
      <xdr:col>24</xdr:col>
      <xdr:colOff>31750</xdr:colOff>
      <xdr:row>81</xdr:row>
      <xdr:rowOff>113393</xdr:rowOff>
    </xdr:to>
    <xdr:cxnSp macro="">
      <xdr:nvCxnSpPr>
        <xdr:cNvPr id="429" name="直線コネクタ 428"/>
        <xdr:cNvCxnSpPr/>
      </xdr:nvCxnSpPr>
      <xdr:spPr>
        <a:xfrm flipV="1">
          <a:off x="16510000" y="126292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85470</xdr:rowOff>
    </xdr:from>
    <xdr:ext cx="762000" cy="259045"/>
    <xdr:sp macro="" textlink="">
      <xdr:nvSpPr>
        <xdr:cNvPr id="430" name="公債費以外最小値テキスト"/>
        <xdr:cNvSpPr txBox="1"/>
      </xdr:nvSpPr>
      <xdr:spPr>
        <a:xfrm>
          <a:off x="16598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81</xdr:row>
      <xdr:rowOff>113393</xdr:rowOff>
    </xdr:from>
    <xdr:to>
      <xdr:col>24</xdr:col>
      <xdr:colOff>120650</xdr:colOff>
      <xdr:row>81</xdr:row>
      <xdr:rowOff>113393</xdr:rowOff>
    </xdr:to>
    <xdr:cxnSp macro="">
      <xdr:nvCxnSpPr>
        <xdr:cNvPr id="431" name="直線コネクタ 430"/>
        <xdr:cNvCxnSpPr/>
      </xdr:nvCxnSpPr>
      <xdr:spPr>
        <a:xfrm>
          <a:off x="16421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28320</xdr:rowOff>
    </xdr:from>
    <xdr:ext cx="762000" cy="259045"/>
    <xdr:sp macro="" textlink="">
      <xdr:nvSpPr>
        <xdr:cNvPr id="432" name="公債費以外最大値テキスト"/>
        <xdr:cNvSpPr txBox="1"/>
      </xdr:nvSpPr>
      <xdr:spPr>
        <a:xfrm>
          <a:off x="16598900" y="1237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628650</xdr:colOff>
      <xdr:row>73</xdr:row>
      <xdr:rowOff>113393</xdr:rowOff>
    </xdr:from>
    <xdr:to>
      <xdr:col>24</xdr:col>
      <xdr:colOff>120650</xdr:colOff>
      <xdr:row>73</xdr:row>
      <xdr:rowOff>113393</xdr:rowOff>
    </xdr:to>
    <xdr:cxnSp macro="">
      <xdr:nvCxnSpPr>
        <xdr:cNvPr id="433" name="直線コネクタ 432"/>
        <xdr:cNvCxnSpPr/>
      </xdr:nvCxnSpPr>
      <xdr:spPr>
        <a:xfrm>
          <a:off x="16421100" y="126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34471</xdr:rowOff>
    </xdr:from>
    <xdr:to>
      <xdr:col>24</xdr:col>
      <xdr:colOff>31750</xdr:colOff>
      <xdr:row>81</xdr:row>
      <xdr:rowOff>69850</xdr:rowOff>
    </xdr:to>
    <xdr:cxnSp macro="">
      <xdr:nvCxnSpPr>
        <xdr:cNvPr id="434" name="直線コネクタ 433"/>
        <xdr:cNvCxnSpPr/>
      </xdr:nvCxnSpPr>
      <xdr:spPr>
        <a:xfrm flipV="1">
          <a:off x="15671800" y="1375047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38298</xdr:rowOff>
    </xdr:from>
    <xdr:ext cx="762000" cy="259045"/>
    <xdr:sp macro="" textlink="">
      <xdr:nvSpPr>
        <xdr:cNvPr id="435"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21771</xdr:rowOff>
    </xdr:from>
    <xdr:to>
      <xdr:col>24</xdr:col>
      <xdr:colOff>82550</xdr:colOff>
      <xdr:row>78</xdr:row>
      <xdr:rowOff>123371</xdr:rowOff>
    </xdr:to>
    <xdr:sp macro="" textlink="">
      <xdr:nvSpPr>
        <xdr:cNvPr id="436" name="フローチャート : 判断 435"/>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81</xdr:row>
      <xdr:rowOff>69850</xdr:rowOff>
    </xdr:to>
    <xdr:cxnSp macro="">
      <xdr:nvCxnSpPr>
        <xdr:cNvPr id="437" name="直線コネクタ 436"/>
        <xdr:cNvCxnSpPr/>
      </xdr:nvCxnSpPr>
      <xdr:spPr>
        <a:xfrm>
          <a:off x="14782800" y="1372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111579</xdr:rowOff>
    </xdr:from>
    <xdr:to>
      <xdr:col>22</xdr:col>
      <xdr:colOff>615950</xdr:colOff>
      <xdr:row>80</xdr:row>
      <xdr:rowOff>41729</xdr:rowOff>
    </xdr:to>
    <xdr:sp macro="" textlink="">
      <xdr:nvSpPr>
        <xdr:cNvPr id="438" name="フローチャート : 判断 437"/>
        <xdr:cNvSpPr/>
      </xdr:nvSpPr>
      <xdr:spPr>
        <a:xfrm>
          <a:off x="15621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51906</xdr:rowOff>
    </xdr:from>
    <xdr:ext cx="736600" cy="259045"/>
    <xdr:sp macro="" textlink="">
      <xdr:nvSpPr>
        <xdr:cNvPr id="439" name="テキスト ボックス 438"/>
        <xdr:cNvSpPr txBox="1"/>
      </xdr:nvSpPr>
      <xdr:spPr>
        <a:xfrm>
          <a:off x="15290800" y="1342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97064</xdr:rowOff>
    </xdr:from>
    <xdr:to>
      <xdr:col>21</xdr:col>
      <xdr:colOff>361950</xdr:colOff>
      <xdr:row>80</xdr:row>
      <xdr:rowOff>12700</xdr:rowOff>
    </xdr:to>
    <xdr:cxnSp macro="">
      <xdr:nvCxnSpPr>
        <xdr:cNvPr id="440" name="直線コネクタ 439"/>
        <xdr:cNvCxnSpPr/>
      </xdr:nvCxnSpPr>
      <xdr:spPr>
        <a:xfrm>
          <a:off x="13893800" y="13641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111579</xdr:rowOff>
    </xdr:from>
    <xdr:to>
      <xdr:col>21</xdr:col>
      <xdr:colOff>412750</xdr:colOff>
      <xdr:row>80</xdr:row>
      <xdr:rowOff>41729</xdr:rowOff>
    </xdr:to>
    <xdr:sp macro="" textlink="">
      <xdr:nvSpPr>
        <xdr:cNvPr id="441" name="フローチャート : 判断 440"/>
        <xdr:cNvSpPr/>
      </xdr:nvSpPr>
      <xdr:spPr>
        <a:xfrm>
          <a:off x="14732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51906</xdr:rowOff>
    </xdr:from>
    <xdr:ext cx="762000" cy="259045"/>
    <xdr:sp macro="" textlink="">
      <xdr:nvSpPr>
        <xdr:cNvPr id="442" name="テキスト ボックス 441"/>
        <xdr:cNvSpPr txBox="1"/>
      </xdr:nvSpPr>
      <xdr:spPr>
        <a:xfrm>
          <a:off x="14401800" y="134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97065</xdr:rowOff>
    </xdr:from>
    <xdr:to>
      <xdr:col>20</xdr:col>
      <xdr:colOff>158750</xdr:colOff>
      <xdr:row>79</xdr:row>
      <xdr:rowOff>97064</xdr:rowOff>
    </xdr:to>
    <xdr:cxnSp macro="">
      <xdr:nvCxnSpPr>
        <xdr:cNvPr id="443" name="直線コネクタ 442"/>
        <xdr:cNvCxnSpPr/>
      </xdr:nvCxnSpPr>
      <xdr:spPr>
        <a:xfrm>
          <a:off x="13004800" y="12955815"/>
          <a:ext cx="889000" cy="68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57150</xdr:rowOff>
    </xdr:from>
    <xdr:to>
      <xdr:col>20</xdr:col>
      <xdr:colOff>209550</xdr:colOff>
      <xdr:row>79</xdr:row>
      <xdr:rowOff>158750</xdr:rowOff>
    </xdr:to>
    <xdr:sp macro="" textlink="">
      <xdr:nvSpPr>
        <xdr:cNvPr id="444" name="フローチャート : 判断 443"/>
        <xdr:cNvSpPr/>
      </xdr:nvSpPr>
      <xdr:spPr>
        <a:xfrm>
          <a:off x="13843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143527</xdr:rowOff>
    </xdr:from>
    <xdr:ext cx="762000" cy="259045"/>
    <xdr:sp macro="" textlink="">
      <xdr:nvSpPr>
        <xdr:cNvPr id="445" name="テキスト ボックス 444"/>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136071</xdr:rowOff>
    </xdr:from>
    <xdr:to>
      <xdr:col>19</xdr:col>
      <xdr:colOff>6350</xdr:colOff>
      <xdr:row>77</xdr:row>
      <xdr:rowOff>66221</xdr:rowOff>
    </xdr:to>
    <xdr:sp macro="" textlink="">
      <xdr:nvSpPr>
        <xdr:cNvPr id="446" name="フローチャート : 判断 445"/>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50998</xdr:rowOff>
    </xdr:from>
    <xdr:ext cx="762000" cy="259045"/>
    <xdr:sp macro="" textlink="">
      <xdr:nvSpPr>
        <xdr:cNvPr id="447" name="テキスト ボックス 446"/>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155121</xdr:rowOff>
    </xdr:from>
    <xdr:to>
      <xdr:col>24</xdr:col>
      <xdr:colOff>82550</xdr:colOff>
      <xdr:row>80</xdr:row>
      <xdr:rowOff>85271</xdr:rowOff>
    </xdr:to>
    <xdr:sp macro="" textlink="">
      <xdr:nvSpPr>
        <xdr:cNvPr id="453" name="円/楕円 452"/>
        <xdr:cNvSpPr/>
      </xdr:nvSpPr>
      <xdr:spPr>
        <a:xfrm>
          <a:off x="164592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127198</xdr:rowOff>
    </xdr:from>
    <xdr:ext cx="762000" cy="259045"/>
    <xdr:sp macro="" textlink="">
      <xdr:nvSpPr>
        <xdr:cNvPr id="454" name="公債費以外該当値テキスト"/>
        <xdr:cNvSpPr txBox="1"/>
      </xdr:nvSpPr>
      <xdr:spPr>
        <a:xfrm>
          <a:off x="16598900" y="1367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19050</xdr:rowOff>
    </xdr:from>
    <xdr:to>
      <xdr:col>22</xdr:col>
      <xdr:colOff>615950</xdr:colOff>
      <xdr:row>81</xdr:row>
      <xdr:rowOff>120650</xdr:rowOff>
    </xdr:to>
    <xdr:sp macro="" textlink="">
      <xdr:nvSpPr>
        <xdr:cNvPr id="455" name="円/楕円 454"/>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105427</xdr:rowOff>
    </xdr:from>
    <xdr:ext cx="736600" cy="259045"/>
    <xdr:sp macro="" textlink="">
      <xdr:nvSpPr>
        <xdr:cNvPr id="456" name="テキスト ボックス 455"/>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57" name="円/楕円 456"/>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58" name="テキスト ボックス 457"/>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46264</xdr:rowOff>
    </xdr:from>
    <xdr:to>
      <xdr:col>20</xdr:col>
      <xdr:colOff>209550</xdr:colOff>
      <xdr:row>79</xdr:row>
      <xdr:rowOff>147864</xdr:rowOff>
    </xdr:to>
    <xdr:sp macro="" textlink="">
      <xdr:nvSpPr>
        <xdr:cNvPr id="459" name="円/楕円 458"/>
        <xdr:cNvSpPr/>
      </xdr:nvSpPr>
      <xdr:spPr>
        <a:xfrm>
          <a:off x="13843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158041</xdr:rowOff>
    </xdr:from>
    <xdr:ext cx="762000" cy="259045"/>
    <xdr:sp macro="" textlink="">
      <xdr:nvSpPr>
        <xdr:cNvPr id="460" name="テキスト ボックス 459"/>
        <xdr:cNvSpPr txBox="1"/>
      </xdr:nvSpPr>
      <xdr:spPr>
        <a:xfrm>
          <a:off x="13512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46265</xdr:rowOff>
    </xdr:from>
    <xdr:to>
      <xdr:col>19</xdr:col>
      <xdr:colOff>6350</xdr:colOff>
      <xdr:row>75</xdr:row>
      <xdr:rowOff>147864</xdr:rowOff>
    </xdr:to>
    <xdr:sp macro="" textlink="">
      <xdr:nvSpPr>
        <xdr:cNvPr id="461" name="円/楕円 460"/>
        <xdr:cNvSpPr/>
      </xdr:nvSpPr>
      <xdr:spPr>
        <a:xfrm>
          <a:off x="12954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158042</xdr:rowOff>
    </xdr:from>
    <xdr:ext cx="762000" cy="259045"/>
    <xdr:sp macro="" textlink="">
      <xdr:nvSpPr>
        <xdr:cNvPr id="462" name="テキスト ボックス 461"/>
        <xdr:cNvSpPr txBox="1"/>
      </xdr:nvSpPr>
      <xdr:spPr>
        <a:xfrm>
          <a:off x="12623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東京都荒川区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123523</xdr:rowOff>
    </xdr:from>
    <xdr:to>
      <xdr:col>4</xdr:col>
      <xdr:colOff>1117600</xdr:colOff>
      <xdr:row>19</xdr:row>
      <xdr:rowOff>145421</xdr:rowOff>
    </xdr:to>
    <xdr:cxnSp macro="">
      <xdr:nvCxnSpPr>
        <xdr:cNvPr id="49" name="直線コネクタ 48"/>
        <xdr:cNvCxnSpPr/>
      </xdr:nvCxnSpPr>
      <xdr:spPr bwMode="auto">
        <a:xfrm flipV="1">
          <a:off x="5651500" y="2057098"/>
          <a:ext cx="0" cy="1393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117498</xdr:rowOff>
    </xdr:from>
    <xdr:ext cx="762000" cy="259045"/>
    <xdr:sp macro="" textlink="">
      <xdr:nvSpPr>
        <xdr:cNvPr id="50" name="人口1人当たり決算額の推移最小値テキスト130"/>
        <xdr:cNvSpPr txBox="1"/>
      </xdr:nvSpPr>
      <xdr:spPr>
        <a:xfrm>
          <a:off x="5740400" y="342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51,066</a:t>
          </a:r>
          <a:endParaRPr kumimoji="1" lang="ja-JP" altLang="en-US" sz="1000" b="1">
            <a:latin typeface="ＭＳ Ｐゴシック"/>
          </a:endParaRPr>
        </a:p>
      </xdr:txBody>
    </xdr:sp>
    <xdr:clientData/>
  </xdr:oneCellAnchor>
  <xdr:twoCellAnchor>
    <xdr:from>
      <xdr:col>4</xdr:col>
      <xdr:colOff>1028700</xdr:colOff>
      <xdr:row>19</xdr:row>
      <xdr:rowOff>145421</xdr:rowOff>
    </xdr:from>
    <xdr:to>
      <xdr:col>5</xdr:col>
      <xdr:colOff>73025</xdr:colOff>
      <xdr:row>19</xdr:row>
      <xdr:rowOff>145421</xdr:rowOff>
    </xdr:to>
    <xdr:cxnSp macro="">
      <xdr:nvCxnSpPr>
        <xdr:cNvPr id="51" name="直線コネクタ 50"/>
        <xdr:cNvCxnSpPr/>
      </xdr:nvCxnSpPr>
      <xdr:spPr bwMode="auto">
        <a:xfrm>
          <a:off x="5562600" y="3450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38450</xdr:rowOff>
    </xdr:from>
    <xdr:ext cx="762000" cy="259045"/>
    <xdr:sp macro="" textlink="">
      <xdr:nvSpPr>
        <xdr:cNvPr id="52" name="人口1人当たり決算額の推移最大値テキスト130"/>
        <xdr:cNvSpPr txBox="1"/>
      </xdr:nvSpPr>
      <xdr:spPr>
        <a:xfrm>
          <a:off x="5740400" y="180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197,365</a:t>
          </a:r>
          <a:endParaRPr kumimoji="1" lang="ja-JP" altLang="en-US" sz="1000" b="1">
            <a:latin typeface="ＭＳ Ｐゴシック"/>
          </a:endParaRPr>
        </a:p>
      </xdr:txBody>
    </xdr:sp>
    <xdr:clientData/>
  </xdr:oneCellAnchor>
  <xdr:twoCellAnchor>
    <xdr:from>
      <xdr:col>4</xdr:col>
      <xdr:colOff>1028700</xdr:colOff>
      <xdr:row>11</xdr:row>
      <xdr:rowOff>123523</xdr:rowOff>
    </xdr:from>
    <xdr:to>
      <xdr:col>5</xdr:col>
      <xdr:colOff>73025</xdr:colOff>
      <xdr:row>11</xdr:row>
      <xdr:rowOff>123523</xdr:rowOff>
    </xdr:to>
    <xdr:cxnSp macro="">
      <xdr:nvCxnSpPr>
        <xdr:cNvPr id="53" name="直線コネクタ 52"/>
        <xdr:cNvCxnSpPr/>
      </xdr:nvCxnSpPr>
      <xdr:spPr bwMode="auto">
        <a:xfrm>
          <a:off x="5562600" y="2057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58296</xdr:rowOff>
    </xdr:from>
    <xdr:to>
      <xdr:col>4</xdr:col>
      <xdr:colOff>1117600</xdr:colOff>
      <xdr:row>18</xdr:row>
      <xdr:rowOff>69602</xdr:rowOff>
    </xdr:to>
    <xdr:cxnSp macro="">
      <xdr:nvCxnSpPr>
        <xdr:cNvPr id="54" name="直線コネクタ 53"/>
        <xdr:cNvCxnSpPr/>
      </xdr:nvCxnSpPr>
      <xdr:spPr bwMode="auto">
        <a:xfrm>
          <a:off x="5003800" y="3192021"/>
          <a:ext cx="647700" cy="11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99417</xdr:rowOff>
    </xdr:from>
    <xdr:ext cx="762000" cy="259045"/>
    <xdr:sp macro="" textlink="">
      <xdr:nvSpPr>
        <xdr:cNvPr id="55" name="人口1人当たり決算額の推移平均値テキスト130"/>
        <xdr:cNvSpPr txBox="1"/>
      </xdr:nvSpPr>
      <xdr:spPr>
        <a:xfrm>
          <a:off x="5740400" y="3233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127340</xdr:rowOff>
    </xdr:from>
    <xdr:to>
      <xdr:col>5</xdr:col>
      <xdr:colOff>34925</xdr:colOff>
      <xdr:row>19</xdr:row>
      <xdr:rowOff>57490</xdr:rowOff>
    </xdr:to>
    <xdr:sp macro="" textlink="">
      <xdr:nvSpPr>
        <xdr:cNvPr id="56" name="フローチャート : 判断 55"/>
        <xdr:cNvSpPr/>
      </xdr:nvSpPr>
      <xdr:spPr bwMode="auto">
        <a:xfrm>
          <a:off x="56007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145355</xdr:rowOff>
    </xdr:from>
    <xdr:to>
      <xdr:col>4</xdr:col>
      <xdr:colOff>469900</xdr:colOff>
      <xdr:row>18</xdr:row>
      <xdr:rowOff>58296</xdr:rowOff>
    </xdr:to>
    <xdr:cxnSp macro="">
      <xdr:nvCxnSpPr>
        <xdr:cNvPr id="57" name="直線コネクタ 56"/>
        <xdr:cNvCxnSpPr/>
      </xdr:nvCxnSpPr>
      <xdr:spPr bwMode="auto">
        <a:xfrm>
          <a:off x="4305300" y="3107630"/>
          <a:ext cx="698500" cy="84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111462</xdr:rowOff>
    </xdr:from>
    <xdr:to>
      <xdr:col>4</xdr:col>
      <xdr:colOff>520700</xdr:colOff>
      <xdr:row>19</xdr:row>
      <xdr:rowOff>41611</xdr:rowOff>
    </xdr:to>
    <xdr:sp macro="" textlink="">
      <xdr:nvSpPr>
        <xdr:cNvPr id="58" name="フローチャート : 判断 57"/>
        <xdr:cNvSpPr/>
      </xdr:nvSpPr>
      <xdr:spPr bwMode="auto">
        <a:xfrm>
          <a:off x="49530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26388</xdr:rowOff>
    </xdr:from>
    <xdr:ext cx="736600" cy="259045"/>
    <xdr:sp macro="" textlink="">
      <xdr:nvSpPr>
        <xdr:cNvPr id="59" name="テキスト ボックス 58"/>
        <xdr:cNvSpPr txBox="1"/>
      </xdr:nvSpPr>
      <xdr:spPr>
        <a:xfrm>
          <a:off x="4622800" y="3331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140125</xdr:rowOff>
    </xdr:from>
    <xdr:to>
      <xdr:col>3</xdr:col>
      <xdr:colOff>904875</xdr:colOff>
      <xdr:row>17</xdr:row>
      <xdr:rowOff>145355</xdr:rowOff>
    </xdr:to>
    <xdr:cxnSp macro="">
      <xdr:nvCxnSpPr>
        <xdr:cNvPr id="60" name="直線コネクタ 59"/>
        <xdr:cNvCxnSpPr/>
      </xdr:nvCxnSpPr>
      <xdr:spPr bwMode="auto">
        <a:xfrm>
          <a:off x="3606800" y="3102400"/>
          <a:ext cx="698500" cy="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64608</xdr:rowOff>
    </xdr:from>
    <xdr:to>
      <xdr:col>3</xdr:col>
      <xdr:colOff>955675</xdr:colOff>
      <xdr:row>18</xdr:row>
      <xdr:rowOff>166208</xdr:rowOff>
    </xdr:to>
    <xdr:sp macro="" textlink="">
      <xdr:nvSpPr>
        <xdr:cNvPr id="61" name="フローチャート : 判断 60"/>
        <xdr:cNvSpPr/>
      </xdr:nvSpPr>
      <xdr:spPr bwMode="auto">
        <a:xfrm>
          <a:off x="42545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150985</xdr:rowOff>
    </xdr:from>
    <xdr:ext cx="762000" cy="259045"/>
    <xdr:sp macro="" textlink="">
      <xdr:nvSpPr>
        <xdr:cNvPr id="62" name="テキスト ボックス 61"/>
        <xdr:cNvSpPr txBox="1"/>
      </xdr:nvSpPr>
      <xdr:spPr>
        <a:xfrm>
          <a:off x="3924300" y="328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129962</xdr:rowOff>
    </xdr:from>
    <xdr:to>
      <xdr:col>3</xdr:col>
      <xdr:colOff>206375</xdr:colOff>
      <xdr:row>17</xdr:row>
      <xdr:rowOff>140125</xdr:rowOff>
    </xdr:to>
    <xdr:cxnSp macro="">
      <xdr:nvCxnSpPr>
        <xdr:cNvPr id="63" name="直線コネクタ 62"/>
        <xdr:cNvCxnSpPr/>
      </xdr:nvCxnSpPr>
      <xdr:spPr bwMode="auto">
        <a:xfrm>
          <a:off x="2908300" y="3092237"/>
          <a:ext cx="698500" cy="10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62274</xdr:rowOff>
    </xdr:from>
    <xdr:to>
      <xdr:col>3</xdr:col>
      <xdr:colOff>257175</xdr:colOff>
      <xdr:row>18</xdr:row>
      <xdr:rowOff>163874</xdr:rowOff>
    </xdr:to>
    <xdr:sp macro="" textlink="">
      <xdr:nvSpPr>
        <xdr:cNvPr id="64" name="フローチャート : 判断 63"/>
        <xdr:cNvSpPr/>
      </xdr:nvSpPr>
      <xdr:spPr bwMode="auto">
        <a:xfrm>
          <a:off x="35560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148651</xdr:rowOff>
    </xdr:from>
    <xdr:ext cx="762000" cy="259045"/>
    <xdr:sp macro="" textlink="">
      <xdr:nvSpPr>
        <xdr:cNvPr id="65" name="テキスト ボックス 64"/>
        <xdr:cNvSpPr txBox="1"/>
      </xdr:nvSpPr>
      <xdr:spPr>
        <a:xfrm>
          <a:off x="3225800" y="32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46587</xdr:rowOff>
    </xdr:from>
    <xdr:to>
      <xdr:col>2</xdr:col>
      <xdr:colOff>692150</xdr:colOff>
      <xdr:row>18</xdr:row>
      <xdr:rowOff>148187</xdr:rowOff>
    </xdr:to>
    <xdr:sp macro="" textlink="">
      <xdr:nvSpPr>
        <xdr:cNvPr id="66" name="フローチャート : 判断 65"/>
        <xdr:cNvSpPr/>
      </xdr:nvSpPr>
      <xdr:spPr bwMode="auto">
        <a:xfrm>
          <a:off x="2857500" y="318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132964</xdr:rowOff>
    </xdr:from>
    <xdr:ext cx="762000" cy="259045"/>
    <xdr:sp macro="" textlink="">
      <xdr:nvSpPr>
        <xdr:cNvPr id="67" name="テキスト ボックス 66"/>
        <xdr:cNvSpPr txBox="1"/>
      </xdr:nvSpPr>
      <xdr:spPr>
        <a:xfrm>
          <a:off x="2527300" y="326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74,109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18802</xdr:rowOff>
    </xdr:from>
    <xdr:to>
      <xdr:col>5</xdr:col>
      <xdr:colOff>34925</xdr:colOff>
      <xdr:row>18</xdr:row>
      <xdr:rowOff>120402</xdr:rowOff>
    </xdr:to>
    <xdr:sp macro="" textlink="">
      <xdr:nvSpPr>
        <xdr:cNvPr id="73" name="円/楕円 72"/>
        <xdr:cNvSpPr/>
      </xdr:nvSpPr>
      <xdr:spPr bwMode="auto">
        <a:xfrm>
          <a:off x="5600700" y="315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35329</xdr:rowOff>
    </xdr:from>
    <xdr:ext cx="762000" cy="259045"/>
    <xdr:sp macro="" textlink="">
      <xdr:nvSpPr>
        <xdr:cNvPr id="74" name="人口1人当たり決算額の推移該当値テキスト130"/>
        <xdr:cNvSpPr txBox="1"/>
      </xdr:nvSpPr>
      <xdr:spPr>
        <a:xfrm>
          <a:off x="5740400" y="299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77,026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7496</xdr:rowOff>
    </xdr:from>
    <xdr:to>
      <xdr:col>4</xdr:col>
      <xdr:colOff>520700</xdr:colOff>
      <xdr:row>18</xdr:row>
      <xdr:rowOff>109096</xdr:rowOff>
    </xdr:to>
    <xdr:sp macro="" textlink="">
      <xdr:nvSpPr>
        <xdr:cNvPr id="75" name="円/楕円 74"/>
        <xdr:cNvSpPr/>
      </xdr:nvSpPr>
      <xdr:spPr bwMode="auto">
        <a:xfrm>
          <a:off x="4953000" y="314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119273</xdr:rowOff>
    </xdr:from>
    <xdr:ext cx="736600" cy="259045"/>
    <xdr:sp macro="" textlink="">
      <xdr:nvSpPr>
        <xdr:cNvPr id="76" name="テキスト ボックス 75"/>
        <xdr:cNvSpPr txBox="1"/>
      </xdr:nvSpPr>
      <xdr:spPr>
        <a:xfrm>
          <a:off x="4622800" y="291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94555</xdr:rowOff>
    </xdr:from>
    <xdr:to>
      <xdr:col>3</xdr:col>
      <xdr:colOff>955675</xdr:colOff>
      <xdr:row>18</xdr:row>
      <xdr:rowOff>24705</xdr:rowOff>
    </xdr:to>
    <xdr:sp macro="" textlink="">
      <xdr:nvSpPr>
        <xdr:cNvPr id="77" name="円/楕円 76"/>
        <xdr:cNvSpPr/>
      </xdr:nvSpPr>
      <xdr:spPr bwMode="auto">
        <a:xfrm>
          <a:off x="4254500" y="305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34882</xdr:rowOff>
    </xdr:from>
    <xdr:ext cx="762000" cy="259045"/>
    <xdr:sp macro="" textlink="">
      <xdr:nvSpPr>
        <xdr:cNvPr id="78" name="テキスト ボックス 77"/>
        <xdr:cNvSpPr txBox="1"/>
      </xdr:nvSpPr>
      <xdr:spPr>
        <a:xfrm>
          <a:off x="3924300" y="282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87,073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89325</xdr:rowOff>
    </xdr:from>
    <xdr:to>
      <xdr:col>3</xdr:col>
      <xdr:colOff>257175</xdr:colOff>
      <xdr:row>18</xdr:row>
      <xdr:rowOff>19475</xdr:rowOff>
    </xdr:to>
    <xdr:sp macro="" textlink="">
      <xdr:nvSpPr>
        <xdr:cNvPr id="79" name="円/楕円 78"/>
        <xdr:cNvSpPr/>
      </xdr:nvSpPr>
      <xdr:spPr bwMode="auto">
        <a:xfrm>
          <a:off x="3556000" y="305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29652</xdr:rowOff>
    </xdr:from>
    <xdr:ext cx="762000" cy="259045"/>
    <xdr:sp macro="" textlink="">
      <xdr:nvSpPr>
        <xdr:cNvPr id="80" name="テキスト ボックス 79"/>
        <xdr:cNvSpPr txBox="1"/>
      </xdr:nvSpPr>
      <xdr:spPr>
        <a:xfrm>
          <a:off x="3225800" y="28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87,622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79162</xdr:rowOff>
    </xdr:from>
    <xdr:to>
      <xdr:col>2</xdr:col>
      <xdr:colOff>692150</xdr:colOff>
      <xdr:row>18</xdr:row>
      <xdr:rowOff>9312</xdr:rowOff>
    </xdr:to>
    <xdr:sp macro="" textlink="">
      <xdr:nvSpPr>
        <xdr:cNvPr id="81" name="円/楕円 80"/>
        <xdr:cNvSpPr/>
      </xdr:nvSpPr>
      <xdr:spPr bwMode="auto">
        <a:xfrm>
          <a:off x="2857500" y="304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19489</xdr:rowOff>
    </xdr:from>
    <xdr:ext cx="762000" cy="259045"/>
    <xdr:sp macro="" textlink="">
      <xdr:nvSpPr>
        <xdr:cNvPr id="82" name="テキスト ボックス 81"/>
        <xdr:cNvSpPr txBox="1"/>
      </xdr:nvSpPr>
      <xdr:spPr>
        <a:xfrm>
          <a:off x="2527300" y="281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927</xdr:rowOff>
    </xdr:from>
    <xdr:to>
      <xdr:col>4</xdr:col>
      <xdr:colOff>1117600</xdr:colOff>
      <xdr:row>37</xdr:row>
      <xdr:rowOff>306604</xdr:rowOff>
    </xdr:to>
    <xdr:cxnSp macro="">
      <xdr:nvCxnSpPr>
        <xdr:cNvPr id="111" name="直線コネクタ 110"/>
        <xdr:cNvCxnSpPr/>
      </xdr:nvCxnSpPr>
      <xdr:spPr bwMode="auto">
        <a:xfrm flipV="1">
          <a:off x="5651500" y="6268377"/>
          <a:ext cx="0" cy="1162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278681</xdr:rowOff>
    </xdr:from>
    <xdr:ext cx="762000" cy="259045"/>
    <xdr:sp macro="" textlink="">
      <xdr:nvSpPr>
        <xdr:cNvPr id="112" name="人口1人当たり決算額の推移最小値テキスト445"/>
        <xdr:cNvSpPr txBox="1"/>
      </xdr:nvSpPr>
      <xdr:spPr>
        <a:xfrm>
          <a:off x="5740400" y="74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3,286</a:t>
          </a:r>
          <a:endParaRPr kumimoji="1" lang="ja-JP" altLang="en-US" sz="1000" b="1">
            <a:latin typeface="ＭＳ Ｐゴシック"/>
          </a:endParaRPr>
        </a:p>
      </xdr:txBody>
    </xdr:sp>
    <xdr:clientData/>
  </xdr:oneCellAnchor>
  <xdr:twoCellAnchor>
    <xdr:from>
      <xdr:col>4</xdr:col>
      <xdr:colOff>1028700</xdr:colOff>
      <xdr:row>37</xdr:row>
      <xdr:rowOff>306604</xdr:rowOff>
    </xdr:from>
    <xdr:to>
      <xdr:col>5</xdr:col>
      <xdr:colOff>73025</xdr:colOff>
      <xdr:row>37</xdr:row>
      <xdr:rowOff>306604</xdr:rowOff>
    </xdr:to>
    <xdr:cxnSp macro="">
      <xdr:nvCxnSpPr>
        <xdr:cNvPr id="113" name="直線コネクタ 112"/>
        <xdr:cNvCxnSpPr/>
      </xdr:nvCxnSpPr>
      <xdr:spPr bwMode="auto">
        <a:xfrm>
          <a:off x="5562600" y="74313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87304</xdr:rowOff>
    </xdr:from>
    <xdr:ext cx="762000" cy="259045"/>
    <xdr:sp macro="" textlink="">
      <xdr:nvSpPr>
        <xdr:cNvPr id="114" name="人口1人当たり決算額の推移最大値テキスト445"/>
        <xdr:cNvSpPr txBox="1"/>
      </xdr:nvSpPr>
      <xdr:spPr>
        <a:xfrm>
          <a:off x="5740400" y="601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33,809</a:t>
          </a:r>
          <a:endParaRPr kumimoji="1" lang="ja-JP" altLang="en-US" sz="1000" b="1">
            <a:latin typeface="ＭＳ Ｐゴシック"/>
          </a:endParaRPr>
        </a:p>
      </xdr:txBody>
    </xdr:sp>
    <xdr:clientData/>
  </xdr:oneCellAnchor>
  <xdr:twoCellAnchor>
    <xdr:from>
      <xdr:col>4</xdr:col>
      <xdr:colOff>1028700</xdr:colOff>
      <xdr:row>34</xdr:row>
      <xdr:rowOff>927</xdr:rowOff>
    </xdr:from>
    <xdr:to>
      <xdr:col>5</xdr:col>
      <xdr:colOff>73025</xdr:colOff>
      <xdr:row>34</xdr:row>
      <xdr:rowOff>927</xdr:rowOff>
    </xdr:to>
    <xdr:cxnSp macro="">
      <xdr:nvCxnSpPr>
        <xdr:cNvPr id="115" name="直線コネクタ 114"/>
        <xdr:cNvCxnSpPr/>
      </xdr:nvCxnSpPr>
      <xdr:spPr bwMode="auto">
        <a:xfrm>
          <a:off x="5562600" y="6268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288506</xdr:rowOff>
    </xdr:from>
    <xdr:to>
      <xdr:col>4</xdr:col>
      <xdr:colOff>1117600</xdr:colOff>
      <xdr:row>35</xdr:row>
      <xdr:rowOff>302337</xdr:rowOff>
    </xdr:to>
    <xdr:cxnSp macro="">
      <xdr:nvCxnSpPr>
        <xdr:cNvPr id="116" name="直線コネクタ 115"/>
        <xdr:cNvCxnSpPr/>
      </xdr:nvCxnSpPr>
      <xdr:spPr bwMode="auto">
        <a:xfrm>
          <a:off x="5003800" y="6898856"/>
          <a:ext cx="6477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342447</xdr:rowOff>
    </xdr:from>
    <xdr:ext cx="762000" cy="259045"/>
    <xdr:sp macro="" textlink="">
      <xdr:nvSpPr>
        <xdr:cNvPr id="117" name="人口1人当たり決算額の推移平均値テキスト445"/>
        <xdr:cNvSpPr txBox="1"/>
      </xdr:nvSpPr>
      <xdr:spPr>
        <a:xfrm>
          <a:off x="5740400" y="69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27470</xdr:rowOff>
    </xdr:from>
    <xdr:to>
      <xdr:col>5</xdr:col>
      <xdr:colOff>34925</xdr:colOff>
      <xdr:row>36</xdr:row>
      <xdr:rowOff>129070</xdr:rowOff>
    </xdr:to>
    <xdr:sp macro="" textlink="">
      <xdr:nvSpPr>
        <xdr:cNvPr id="118" name="フローチャート : 判断 117"/>
        <xdr:cNvSpPr/>
      </xdr:nvSpPr>
      <xdr:spPr bwMode="auto">
        <a:xfrm>
          <a:off x="5600700" y="6980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225222</xdr:rowOff>
    </xdr:from>
    <xdr:to>
      <xdr:col>4</xdr:col>
      <xdr:colOff>469900</xdr:colOff>
      <xdr:row>35</xdr:row>
      <xdr:rowOff>288506</xdr:rowOff>
    </xdr:to>
    <xdr:cxnSp macro="">
      <xdr:nvCxnSpPr>
        <xdr:cNvPr id="119" name="直線コネクタ 118"/>
        <xdr:cNvCxnSpPr/>
      </xdr:nvCxnSpPr>
      <xdr:spPr bwMode="auto">
        <a:xfrm>
          <a:off x="4305300" y="6835572"/>
          <a:ext cx="698500" cy="6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341223</xdr:rowOff>
    </xdr:from>
    <xdr:to>
      <xdr:col>4</xdr:col>
      <xdr:colOff>520700</xdr:colOff>
      <xdr:row>36</xdr:row>
      <xdr:rowOff>99923</xdr:rowOff>
    </xdr:to>
    <xdr:sp macro="" textlink="">
      <xdr:nvSpPr>
        <xdr:cNvPr id="120" name="フローチャート : 判断 119"/>
        <xdr:cNvSpPr/>
      </xdr:nvSpPr>
      <xdr:spPr bwMode="auto">
        <a:xfrm>
          <a:off x="4953000" y="6951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84700</xdr:rowOff>
    </xdr:from>
    <xdr:ext cx="736600" cy="259045"/>
    <xdr:sp macro="" textlink="">
      <xdr:nvSpPr>
        <xdr:cNvPr id="121" name="テキスト ボックス 120"/>
        <xdr:cNvSpPr txBox="1"/>
      </xdr:nvSpPr>
      <xdr:spPr>
        <a:xfrm>
          <a:off x="4622800" y="7037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96368</xdr:rowOff>
    </xdr:from>
    <xdr:to>
      <xdr:col>3</xdr:col>
      <xdr:colOff>904875</xdr:colOff>
      <xdr:row>35</xdr:row>
      <xdr:rowOff>225222</xdr:rowOff>
    </xdr:to>
    <xdr:cxnSp macro="">
      <xdr:nvCxnSpPr>
        <xdr:cNvPr id="122" name="直線コネクタ 121"/>
        <xdr:cNvCxnSpPr/>
      </xdr:nvCxnSpPr>
      <xdr:spPr bwMode="auto">
        <a:xfrm>
          <a:off x="3606800" y="6706718"/>
          <a:ext cx="698500" cy="12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311963</xdr:rowOff>
    </xdr:from>
    <xdr:to>
      <xdr:col>3</xdr:col>
      <xdr:colOff>955675</xdr:colOff>
      <xdr:row>36</xdr:row>
      <xdr:rowOff>70663</xdr:rowOff>
    </xdr:to>
    <xdr:sp macro="" textlink="">
      <xdr:nvSpPr>
        <xdr:cNvPr id="123" name="フローチャート : 判断 122"/>
        <xdr:cNvSpPr/>
      </xdr:nvSpPr>
      <xdr:spPr bwMode="auto">
        <a:xfrm>
          <a:off x="4254500" y="6922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55440</xdr:rowOff>
    </xdr:from>
    <xdr:ext cx="762000" cy="259045"/>
    <xdr:sp macro="" textlink="">
      <xdr:nvSpPr>
        <xdr:cNvPr id="124" name="テキスト ボックス 123"/>
        <xdr:cNvSpPr txBox="1"/>
      </xdr:nvSpPr>
      <xdr:spPr>
        <a:xfrm>
          <a:off x="3924300" y="700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323901</xdr:rowOff>
    </xdr:from>
    <xdr:to>
      <xdr:col>3</xdr:col>
      <xdr:colOff>206375</xdr:colOff>
      <xdr:row>35</xdr:row>
      <xdr:rowOff>96368</xdr:rowOff>
    </xdr:to>
    <xdr:cxnSp macro="">
      <xdr:nvCxnSpPr>
        <xdr:cNvPr id="125" name="直線コネクタ 124"/>
        <xdr:cNvCxnSpPr/>
      </xdr:nvCxnSpPr>
      <xdr:spPr bwMode="auto">
        <a:xfrm>
          <a:off x="2908300" y="6248451"/>
          <a:ext cx="698500" cy="458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276987</xdr:rowOff>
    </xdr:from>
    <xdr:to>
      <xdr:col>3</xdr:col>
      <xdr:colOff>257175</xdr:colOff>
      <xdr:row>36</xdr:row>
      <xdr:rowOff>35687</xdr:rowOff>
    </xdr:to>
    <xdr:sp macro="" textlink="">
      <xdr:nvSpPr>
        <xdr:cNvPr id="126" name="フローチャート : 判断 125"/>
        <xdr:cNvSpPr/>
      </xdr:nvSpPr>
      <xdr:spPr bwMode="auto">
        <a:xfrm>
          <a:off x="3556000" y="68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20464</xdr:rowOff>
    </xdr:from>
    <xdr:ext cx="762000" cy="259045"/>
    <xdr:sp macro="" textlink="">
      <xdr:nvSpPr>
        <xdr:cNvPr id="127" name="テキスト ボックス 126"/>
        <xdr:cNvSpPr txBox="1"/>
      </xdr:nvSpPr>
      <xdr:spPr>
        <a:xfrm>
          <a:off x="3225800" y="69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214579</xdr:rowOff>
    </xdr:from>
    <xdr:to>
      <xdr:col>2</xdr:col>
      <xdr:colOff>692150</xdr:colOff>
      <xdr:row>35</xdr:row>
      <xdr:rowOff>316179</xdr:rowOff>
    </xdr:to>
    <xdr:sp macro="" textlink="">
      <xdr:nvSpPr>
        <xdr:cNvPr id="128" name="フローチャート : 判断 127"/>
        <xdr:cNvSpPr/>
      </xdr:nvSpPr>
      <xdr:spPr bwMode="auto">
        <a:xfrm>
          <a:off x="2857500" y="682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300956</xdr:rowOff>
    </xdr:from>
    <xdr:ext cx="762000" cy="259045"/>
    <xdr:sp macro="" textlink="">
      <xdr:nvSpPr>
        <xdr:cNvPr id="129" name="テキスト ボックス 128"/>
        <xdr:cNvSpPr txBox="1"/>
      </xdr:nvSpPr>
      <xdr:spPr>
        <a:xfrm>
          <a:off x="2527300" y="691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17,868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251537</xdr:rowOff>
    </xdr:from>
    <xdr:to>
      <xdr:col>5</xdr:col>
      <xdr:colOff>34925</xdr:colOff>
      <xdr:row>36</xdr:row>
      <xdr:rowOff>10237</xdr:rowOff>
    </xdr:to>
    <xdr:sp macro="" textlink="">
      <xdr:nvSpPr>
        <xdr:cNvPr id="135" name="円/楕円 134"/>
        <xdr:cNvSpPr/>
      </xdr:nvSpPr>
      <xdr:spPr bwMode="auto">
        <a:xfrm>
          <a:off x="5600700" y="686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96614</xdr:rowOff>
    </xdr:from>
    <xdr:ext cx="762000" cy="259045"/>
    <xdr:sp macro="" textlink="">
      <xdr:nvSpPr>
        <xdr:cNvPr id="136" name="人口1人当たり決算額の推移該当値テキスト445"/>
        <xdr:cNvSpPr txBox="1"/>
      </xdr:nvSpPr>
      <xdr:spPr>
        <a:xfrm>
          <a:off x="5740400" y="670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237706</xdr:rowOff>
    </xdr:from>
    <xdr:to>
      <xdr:col>4</xdr:col>
      <xdr:colOff>520700</xdr:colOff>
      <xdr:row>35</xdr:row>
      <xdr:rowOff>339306</xdr:rowOff>
    </xdr:to>
    <xdr:sp macro="" textlink="">
      <xdr:nvSpPr>
        <xdr:cNvPr id="137" name="円/楕円 136"/>
        <xdr:cNvSpPr/>
      </xdr:nvSpPr>
      <xdr:spPr bwMode="auto">
        <a:xfrm>
          <a:off x="4953000" y="684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6583</xdr:rowOff>
    </xdr:from>
    <xdr:ext cx="736600" cy="259045"/>
    <xdr:sp macro="" textlink="">
      <xdr:nvSpPr>
        <xdr:cNvPr id="138" name="テキスト ボックス 137"/>
        <xdr:cNvSpPr txBox="1"/>
      </xdr:nvSpPr>
      <xdr:spPr>
        <a:xfrm>
          <a:off x="4622800" y="661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174422</xdr:rowOff>
    </xdr:from>
    <xdr:to>
      <xdr:col>3</xdr:col>
      <xdr:colOff>955675</xdr:colOff>
      <xdr:row>35</xdr:row>
      <xdr:rowOff>276022</xdr:rowOff>
    </xdr:to>
    <xdr:sp macro="" textlink="">
      <xdr:nvSpPr>
        <xdr:cNvPr id="139" name="円/楕円 138"/>
        <xdr:cNvSpPr/>
      </xdr:nvSpPr>
      <xdr:spPr bwMode="auto">
        <a:xfrm>
          <a:off x="4254500" y="6784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286199</xdr:rowOff>
    </xdr:from>
    <xdr:ext cx="762000" cy="259045"/>
    <xdr:sp macro="" textlink="">
      <xdr:nvSpPr>
        <xdr:cNvPr id="140" name="テキスト ボックス 139"/>
        <xdr:cNvSpPr txBox="1"/>
      </xdr:nvSpPr>
      <xdr:spPr>
        <a:xfrm>
          <a:off x="3924300" y="65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45568</xdr:rowOff>
    </xdr:from>
    <xdr:to>
      <xdr:col>3</xdr:col>
      <xdr:colOff>257175</xdr:colOff>
      <xdr:row>35</xdr:row>
      <xdr:rowOff>147168</xdr:rowOff>
    </xdr:to>
    <xdr:sp macro="" textlink="">
      <xdr:nvSpPr>
        <xdr:cNvPr id="141" name="円/楕円 140"/>
        <xdr:cNvSpPr/>
      </xdr:nvSpPr>
      <xdr:spPr bwMode="auto">
        <a:xfrm>
          <a:off x="3556000" y="6655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157345</xdr:rowOff>
    </xdr:from>
    <xdr:ext cx="762000" cy="259045"/>
    <xdr:sp macro="" textlink="">
      <xdr:nvSpPr>
        <xdr:cNvPr id="142" name="テキスト ボックス 141"/>
        <xdr:cNvSpPr txBox="1"/>
      </xdr:nvSpPr>
      <xdr:spPr>
        <a:xfrm>
          <a:off x="3225800" y="642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273101</xdr:rowOff>
    </xdr:from>
    <xdr:to>
      <xdr:col>2</xdr:col>
      <xdr:colOff>692150</xdr:colOff>
      <xdr:row>34</xdr:row>
      <xdr:rowOff>31801</xdr:rowOff>
    </xdr:to>
    <xdr:sp macro="" textlink="">
      <xdr:nvSpPr>
        <xdr:cNvPr id="143" name="円/楕円 142"/>
        <xdr:cNvSpPr/>
      </xdr:nvSpPr>
      <xdr:spPr bwMode="auto">
        <a:xfrm>
          <a:off x="2857500" y="619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41978</xdr:rowOff>
    </xdr:from>
    <xdr:ext cx="762000" cy="259045"/>
    <xdr:sp macro="" textlink="">
      <xdr:nvSpPr>
        <xdr:cNvPr id="144" name="テキスト ボックス 143"/>
        <xdr:cNvSpPr txBox="1"/>
      </xdr:nvSpPr>
      <xdr:spPr>
        <a:xfrm>
          <a:off x="2527300" y="596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実質収支比率は前年度と比べ</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0.57</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、概ね適正の範囲内といえる水準を維持している。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また、財政調整基金の残高の標準財政規模比は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残高</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したことにより上昇している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。今後とも、効率的、効果的な財政運営に努めていく。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年度決算から算定を開始して以来、連結実質赤字は生じていない。なお、黒字額の構成比については、一般会計の黒字額がその大宗を占めている。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元利償還金については、起債の償還が順調に進んだことにより、一貫して減少している。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大規模な用地取得があり、公債費に準ずる債務負担に係る支出が増加した。その影響で実質公債費比率の分子の額を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一時的に</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押し上げ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たものである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今後も公共施設の整備等による起債の活用が見込まれる。将来の財政負担も考慮しながら、引き続き公債費の適正管理に努めていく。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年度決算から算定を開始して以来、充当可能財源等が将来負担額を上回っており、実質的な将来負担額は生じていない。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なお、基準財政需要額算入見込額の減少があった</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ものの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、一般会計等に係る地方債の現在高や退職手当負担見込額の減少や充当</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特定歳入</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の増加があった</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、将来負担額と充当可能財源等との差額は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減少して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85470409</v>
      </c>
      <c r="BO4" s="379"/>
      <c r="BP4" s="379"/>
      <c r="BQ4" s="379"/>
      <c r="BR4" s="379"/>
      <c r="BS4" s="379"/>
      <c r="BT4" s="379"/>
      <c r="BU4" s="380"/>
      <c r="BV4" s="378">
        <v>84723084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4.5</v>
      </c>
      <c r="CU4" s="554"/>
      <c r="CV4" s="554"/>
      <c r="CW4" s="554"/>
      <c r="CX4" s="554"/>
      <c r="CY4" s="554"/>
      <c r="CZ4" s="554"/>
      <c r="DA4" s="555"/>
      <c r="DB4" s="553">
        <v>3.9</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82996234</v>
      </c>
      <c r="BO5" s="384"/>
      <c r="BP5" s="384"/>
      <c r="BQ5" s="384"/>
      <c r="BR5" s="384"/>
      <c r="BS5" s="384"/>
      <c r="BT5" s="384"/>
      <c r="BU5" s="385"/>
      <c r="BV5" s="383">
        <v>82643006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85.5</v>
      </c>
      <c r="CU5" s="354"/>
      <c r="CV5" s="354"/>
      <c r="CW5" s="354"/>
      <c r="CX5" s="354"/>
      <c r="CY5" s="354"/>
      <c r="CZ5" s="354"/>
      <c r="DA5" s="355"/>
      <c r="DB5" s="353">
        <v>88</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2474175</v>
      </c>
      <c r="BO6" s="384"/>
      <c r="BP6" s="384"/>
      <c r="BQ6" s="384"/>
      <c r="BR6" s="384"/>
      <c r="BS6" s="384"/>
      <c r="BT6" s="384"/>
      <c r="BU6" s="385"/>
      <c r="BV6" s="383">
        <v>2080078</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85.5</v>
      </c>
      <c r="CU6" s="528"/>
      <c r="CV6" s="528"/>
      <c r="CW6" s="528"/>
      <c r="CX6" s="528"/>
      <c r="CY6" s="528"/>
      <c r="CZ6" s="528"/>
      <c r="DA6" s="529"/>
      <c r="DB6" s="527">
        <v>88</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107809</v>
      </c>
      <c r="BO7" s="384"/>
      <c r="BP7" s="384"/>
      <c r="BQ7" s="384"/>
      <c r="BR7" s="384"/>
      <c r="BS7" s="384"/>
      <c r="BT7" s="384"/>
      <c r="BU7" s="385"/>
      <c r="BV7" s="383">
        <v>50630</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53018935</v>
      </c>
      <c r="CU7" s="384"/>
      <c r="CV7" s="384"/>
      <c r="CW7" s="384"/>
      <c r="CX7" s="384"/>
      <c r="CY7" s="384"/>
      <c r="CZ7" s="384"/>
      <c r="DA7" s="385"/>
      <c r="DB7" s="383">
        <v>52129497</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2366366</v>
      </c>
      <c r="BO8" s="384"/>
      <c r="BP8" s="384"/>
      <c r="BQ8" s="384"/>
      <c r="BR8" s="384"/>
      <c r="BS8" s="384"/>
      <c r="BT8" s="384"/>
      <c r="BU8" s="385"/>
      <c r="BV8" s="383">
        <v>2029448</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0.31</v>
      </c>
      <c r="CU8" s="491"/>
      <c r="CV8" s="491"/>
      <c r="CW8" s="491"/>
      <c r="CX8" s="491"/>
      <c r="CY8" s="491"/>
      <c r="CZ8" s="491"/>
      <c r="DA8" s="492"/>
      <c r="DB8" s="490">
        <v>0.31</v>
      </c>
      <c r="DC8" s="491"/>
      <c r="DD8" s="491"/>
      <c r="DE8" s="491"/>
      <c r="DF8" s="491"/>
      <c r="DG8" s="491"/>
      <c r="DH8" s="491"/>
      <c r="DI8" s="492"/>
      <c r="DJ8" s="137"/>
      <c r="DK8" s="137"/>
      <c r="DL8" s="137"/>
      <c r="DM8" s="137"/>
      <c r="DN8" s="137"/>
      <c r="DO8" s="137"/>
    </row>
    <row r="9" spans="1:119" ht="18.75" customHeight="1" thickBot="1" x14ac:dyDescent="0.2">
      <c r="A9" s="138"/>
      <c r="B9" s="516" t="s">
        <v>97</v>
      </c>
      <c r="C9" s="517"/>
      <c r="D9" s="517"/>
      <c r="E9" s="517"/>
      <c r="F9" s="517"/>
      <c r="G9" s="517"/>
      <c r="H9" s="517"/>
      <c r="I9" s="517"/>
      <c r="J9" s="517"/>
      <c r="K9" s="444"/>
      <c r="L9" s="518" t="s">
        <v>98</v>
      </c>
      <c r="M9" s="519"/>
      <c r="N9" s="519"/>
      <c r="O9" s="519"/>
      <c r="P9" s="519"/>
      <c r="Q9" s="520"/>
      <c r="R9" s="521">
        <v>203296</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336918</v>
      </c>
      <c r="BO9" s="384"/>
      <c r="BP9" s="384"/>
      <c r="BQ9" s="384"/>
      <c r="BR9" s="384"/>
      <c r="BS9" s="384"/>
      <c r="BT9" s="384"/>
      <c r="BU9" s="385"/>
      <c r="BV9" s="383">
        <v>-264861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4.3</v>
      </c>
      <c r="CU9" s="354"/>
      <c r="CV9" s="354"/>
      <c r="CW9" s="354"/>
      <c r="CX9" s="354"/>
      <c r="CY9" s="354"/>
      <c r="CZ9" s="354"/>
      <c r="DA9" s="355"/>
      <c r="DB9" s="353">
        <v>4.8</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191207</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796284</v>
      </c>
      <c r="BO10" s="384"/>
      <c r="BP10" s="384"/>
      <c r="BQ10" s="384"/>
      <c r="BR10" s="384"/>
      <c r="BS10" s="384"/>
      <c r="BT10" s="384"/>
      <c r="BU10" s="385"/>
      <c r="BV10" s="383">
        <v>2090051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207635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192076</v>
      </c>
      <c r="S13" s="483"/>
      <c r="T13" s="483"/>
      <c r="U13" s="483"/>
      <c r="V13" s="484"/>
      <c r="W13" s="470" t="s">
        <v>124</v>
      </c>
      <c r="X13" s="396"/>
      <c r="Y13" s="396"/>
      <c r="Z13" s="396"/>
      <c r="AA13" s="396"/>
      <c r="AB13" s="397"/>
      <c r="AC13" s="359">
        <v>60</v>
      </c>
      <c r="AD13" s="360"/>
      <c r="AE13" s="360"/>
      <c r="AF13" s="360"/>
      <c r="AG13" s="361"/>
      <c r="AH13" s="359">
        <v>42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1133202</v>
      </c>
      <c r="BO13" s="384"/>
      <c r="BP13" s="384"/>
      <c r="BQ13" s="384"/>
      <c r="BR13" s="384"/>
      <c r="BS13" s="384"/>
      <c r="BT13" s="384"/>
      <c r="BU13" s="385"/>
      <c r="BV13" s="383">
        <v>1825190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0.1</v>
      </c>
      <c r="CU13" s="354"/>
      <c r="CV13" s="354"/>
      <c r="CW13" s="354"/>
      <c r="CX13" s="354"/>
      <c r="CY13" s="354"/>
      <c r="CZ13" s="354"/>
      <c r="DA13" s="355"/>
      <c r="DB13" s="353">
        <v>0.8</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206749</v>
      </c>
      <c r="S14" s="483"/>
      <c r="T14" s="483"/>
      <c r="U14" s="483"/>
      <c r="V14" s="484"/>
      <c r="W14" s="485"/>
      <c r="X14" s="399"/>
      <c r="Y14" s="399"/>
      <c r="Z14" s="399"/>
      <c r="AA14" s="399"/>
      <c r="AB14" s="400"/>
      <c r="AC14" s="475">
        <v>0.1</v>
      </c>
      <c r="AD14" s="476"/>
      <c r="AE14" s="476"/>
      <c r="AF14" s="476"/>
      <c r="AG14" s="477"/>
      <c r="AH14" s="475">
        <v>0</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191565</v>
      </c>
      <c r="S15" s="483"/>
      <c r="T15" s="483"/>
      <c r="U15" s="483"/>
      <c r="V15" s="484"/>
      <c r="W15" s="470" t="s">
        <v>131</v>
      </c>
      <c r="X15" s="396"/>
      <c r="Y15" s="396"/>
      <c r="Z15" s="396"/>
      <c r="AA15" s="396"/>
      <c r="AB15" s="397"/>
      <c r="AC15" s="359">
        <v>16757</v>
      </c>
      <c r="AD15" s="360"/>
      <c r="AE15" s="360"/>
      <c r="AF15" s="360"/>
      <c r="AG15" s="361"/>
      <c r="AH15" s="359">
        <v>20673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15655580</v>
      </c>
      <c r="BO15" s="379"/>
      <c r="BP15" s="379"/>
      <c r="BQ15" s="379"/>
      <c r="BR15" s="379"/>
      <c r="BS15" s="379"/>
      <c r="BT15" s="379"/>
      <c r="BU15" s="380"/>
      <c r="BV15" s="378">
        <v>15132435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20.399999999999999</v>
      </c>
      <c r="AD16" s="476"/>
      <c r="AE16" s="476"/>
      <c r="AF16" s="476"/>
      <c r="AG16" s="477"/>
      <c r="AH16" s="475">
        <v>22.6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50637008</v>
      </c>
      <c r="BO16" s="384"/>
      <c r="BP16" s="384"/>
      <c r="BQ16" s="384"/>
      <c r="BR16" s="384"/>
      <c r="BS16" s="384"/>
      <c r="BT16" s="384"/>
      <c r="BU16" s="385"/>
      <c r="BV16" s="383">
        <v>48481115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65174</v>
      </c>
      <c r="AD17" s="360"/>
      <c r="AE17" s="360"/>
      <c r="AF17" s="360"/>
      <c r="AG17" s="361"/>
      <c r="AH17" s="359">
        <v>66506</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53018935</v>
      </c>
      <c r="BO17" s="384"/>
      <c r="BP17" s="384"/>
      <c r="BQ17" s="384"/>
      <c r="BR17" s="384"/>
      <c r="BS17" s="384"/>
      <c r="BT17" s="384"/>
      <c r="BU17" s="385"/>
      <c r="BV17" s="383">
        <v>50955384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10.199999999999999</v>
      </c>
      <c r="M18" s="446"/>
      <c r="N18" s="446"/>
      <c r="O18" s="446"/>
      <c r="P18" s="446"/>
      <c r="Q18" s="446"/>
      <c r="R18" s="447"/>
      <c r="S18" s="447"/>
      <c r="T18" s="447"/>
      <c r="U18" s="447"/>
      <c r="V18" s="448"/>
      <c r="W18" s="462"/>
      <c r="X18" s="463"/>
      <c r="Y18" s="463"/>
      <c r="Z18" s="463"/>
      <c r="AA18" s="463"/>
      <c r="AB18" s="471"/>
      <c r="AC18" s="347">
        <v>79.5</v>
      </c>
      <c r="AD18" s="348"/>
      <c r="AE18" s="348"/>
      <c r="AF18" s="348"/>
      <c r="AG18" s="449"/>
      <c r="AH18" s="347">
        <v>72.8</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46677165</v>
      </c>
      <c r="BO18" s="384"/>
      <c r="BP18" s="384"/>
      <c r="BQ18" s="384"/>
      <c r="BR18" s="384"/>
      <c r="BS18" s="384"/>
      <c r="BT18" s="384"/>
      <c r="BU18" s="385"/>
      <c r="BV18" s="383">
        <v>45962468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19931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58138625</v>
      </c>
      <c r="BO19" s="384"/>
      <c r="BP19" s="384"/>
      <c r="BQ19" s="384"/>
      <c r="BR19" s="384"/>
      <c r="BS19" s="384"/>
      <c r="BT19" s="384"/>
      <c r="BU19" s="385"/>
      <c r="BV19" s="383">
        <v>56213949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96161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19344794</v>
      </c>
      <c r="BO23" s="384"/>
      <c r="BP23" s="384"/>
      <c r="BQ23" s="384"/>
      <c r="BR23" s="384"/>
      <c r="BS23" s="384"/>
      <c r="BT23" s="384"/>
      <c r="BU23" s="385"/>
      <c r="BV23" s="383">
        <v>21284353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11410</v>
      </c>
      <c r="R24" s="360"/>
      <c r="S24" s="360"/>
      <c r="T24" s="360"/>
      <c r="U24" s="360"/>
      <c r="V24" s="361"/>
      <c r="W24" s="425"/>
      <c r="X24" s="416"/>
      <c r="Y24" s="417"/>
      <c r="Z24" s="356" t="s">
        <v>155</v>
      </c>
      <c r="AA24" s="357"/>
      <c r="AB24" s="357"/>
      <c r="AC24" s="357"/>
      <c r="AD24" s="357"/>
      <c r="AE24" s="357"/>
      <c r="AF24" s="357"/>
      <c r="AG24" s="358"/>
      <c r="AH24" s="359">
        <v>1446</v>
      </c>
      <c r="AI24" s="360"/>
      <c r="AJ24" s="360"/>
      <c r="AK24" s="360"/>
      <c r="AL24" s="361"/>
      <c r="AM24" s="359">
        <v>4473924</v>
      </c>
      <c r="AN24" s="360"/>
      <c r="AO24" s="360"/>
      <c r="AP24" s="360"/>
      <c r="AQ24" s="360"/>
      <c r="AR24" s="361"/>
      <c r="AS24" s="359">
        <v>3094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15665811</v>
      </c>
      <c r="BO24" s="384"/>
      <c r="BP24" s="384"/>
      <c r="BQ24" s="384"/>
      <c r="BR24" s="384"/>
      <c r="BS24" s="384"/>
      <c r="BT24" s="384"/>
      <c r="BU24" s="385"/>
      <c r="BV24" s="383">
        <v>17266080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2</v>
      </c>
      <c r="M25" s="360"/>
      <c r="N25" s="360"/>
      <c r="O25" s="360"/>
      <c r="P25" s="361"/>
      <c r="Q25" s="359">
        <v>9150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12383585</v>
      </c>
      <c r="BO25" s="379"/>
      <c r="BP25" s="379"/>
      <c r="BQ25" s="379"/>
      <c r="BR25" s="379"/>
      <c r="BS25" s="379"/>
      <c r="BT25" s="379"/>
      <c r="BU25" s="380"/>
      <c r="BV25" s="378">
        <v>11379871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7830</v>
      </c>
      <c r="R26" s="360"/>
      <c r="S26" s="360"/>
      <c r="T26" s="360"/>
      <c r="U26" s="360"/>
      <c r="V26" s="361"/>
      <c r="W26" s="425"/>
      <c r="X26" s="416"/>
      <c r="Y26" s="417"/>
      <c r="Z26" s="356" t="s">
        <v>161</v>
      </c>
      <c r="AA26" s="436"/>
      <c r="AB26" s="436"/>
      <c r="AC26" s="436"/>
      <c r="AD26" s="436"/>
      <c r="AE26" s="436"/>
      <c r="AF26" s="436"/>
      <c r="AG26" s="437"/>
      <c r="AH26" s="359">
        <v>141</v>
      </c>
      <c r="AI26" s="360"/>
      <c r="AJ26" s="360"/>
      <c r="AK26" s="360"/>
      <c r="AL26" s="361"/>
      <c r="AM26" s="359">
        <v>432024</v>
      </c>
      <c r="AN26" s="360"/>
      <c r="AO26" s="360"/>
      <c r="AP26" s="360"/>
      <c r="AQ26" s="360"/>
      <c r="AR26" s="361"/>
      <c r="AS26" s="359">
        <v>3064</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15000</v>
      </c>
      <c r="BO26" s="384"/>
      <c r="BP26" s="384"/>
      <c r="BQ26" s="384"/>
      <c r="BR26" s="384"/>
      <c r="BS26" s="384"/>
      <c r="BT26" s="384"/>
      <c r="BU26" s="385"/>
      <c r="BV26" s="383">
        <v>10000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9150</v>
      </c>
      <c r="R27" s="360"/>
      <c r="S27" s="360"/>
      <c r="T27" s="360"/>
      <c r="U27" s="360"/>
      <c r="V27" s="361"/>
      <c r="W27" s="425"/>
      <c r="X27" s="416"/>
      <c r="Y27" s="417"/>
      <c r="Z27" s="356" t="s">
        <v>164</v>
      </c>
      <c r="AA27" s="357"/>
      <c r="AB27" s="357"/>
      <c r="AC27" s="357"/>
      <c r="AD27" s="357"/>
      <c r="AE27" s="357"/>
      <c r="AF27" s="357"/>
      <c r="AG27" s="358"/>
      <c r="AH27" s="359">
        <v>39</v>
      </c>
      <c r="AI27" s="360"/>
      <c r="AJ27" s="360"/>
      <c r="AK27" s="360"/>
      <c r="AL27" s="361"/>
      <c r="AM27" s="359">
        <v>127100</v>
      </c>
      <c r="AN27" s="360"/>
      <c r="AO27" s="360"/>
      <c r="AP27" s="360"/>
      <c r="AQ27" s="360"/>
      <c r="AR27" s="361"/>
      <c r="AS27" s="359">
        <v>3259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7830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13140264</v>
      </c>
      <c r="BO28" s="379"/>
      <c r="BP28" s="379"/>
      <c r="BQ28" s="379"/>
      <c r="BR28" s="379"/>
      <c r="BS28" s="379"/>
      <c r="BT28" s="379"/>
      <c r="BU28" s="380"/>
      <c r="BV28" s="378">
        <v>12343980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30</v>
      </c>
      <c r="M29" s="360"/>
      <c r="N29" s="360"/>
      <c r="O29" s="360"/>
      <c r="P29" s="361"/>
      <c r="Q29" s="359">
        <v>6010</v>
      </c>
      <c r="R29" s="360"/>
      <c r="S29" s="360"/>
      <c r="T29" s="360"/>
      <c r="U29" s="360"/>
      <c r="V29" s="361"/>
      <c r="W29" s="425"/>
      <c r="X29" s="416"/>
      <c r="Y29" s="417"/>
      <c r="Z29" s="356" t="s">
        <v>171</v>
      </c>
      <c r="AA29" s="357"/>
      <c r="AB29" s="357"/>
      <c r="AC29" s="357"/>
      <c r="AD29" s="357"/>
      <c r="AE29" s="357"/>
      <c r="AF29" s="357"/>
      <c r="AG29" s="358"/>
      <c r="AH29" s="359">
        <v>1485</v>
      </c>
      <c r="AI29" s="360"/>
      <c r="AJ29" s="360"/>
      <c r="AK29" s="360"/>
      <c r="AL29" s="361"/>
      <c r="AM29" s="359">
        <v>4601024</v>
      </c>
      <c r="AN29" s="360"/>
      <c r="AO29" s="360"/>
      <c r="AP29" s="360"/>
      <c r="AQ29" s="360"/>
      <c r="AR29" s="361"/>
      <c r="AS29" s="359">
        <v>3098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2244778</v>
      </c>
      <c r="BO29" s="384"/>
      <c r="BP29" s="384"/>
      <c r="BQ29" s="384"/>
      <c r="BR29" s="384"/>
      <c r="BS29" s="384"/>
      <c r="BT29" s="384"/>
      <c r="BU29" s="385"/>
      <c r="BV29" s="383">
        <v>2239014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9268149</v>
      </c>
      <c r="BO30" s="387"/>
      <c r="BP30" s="387"/>
      <c r="BQ30" s="387"/>
      <c r="BR30" s="387"/>
      <c r="BS30" s="387"/>
      <c r="BT30" s="387"/>
      <c r="BU30" s="388"/>
      <c r="BV30" s="386">
        <v>10435888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東京二十三区清掃一部事務組合</v>
      </c>
      <c r="BZ34" s="342"/>
      <c r="CA34" s="342"/>
      <c r="CB34" s="342"/>
      <c r="CC34" s="342"/>
      <c r="CD34" s="342"/>
      <c r="CE34" s="342"/>
      <c r="CF34" s="342"/>
      <c r="CG34" s="342"/>
      <c r="CH34" s="342"/>
      <c r="CI34" s="342"/>
      <c r="CJ34" s="342"/>
      <c r="CK34" s="342"/>
      <c r="CL34" s="342"/>
      <c r="CM34" s="342"/>
      <c r="CN34" s="165"/>
      <c r="CO34" s="343">
        <f>IF(CQ34="","",MAX(C34:D43,U34:V43,AM34:AN43,BE34:BF43,BW34:BX43)+1)</f>
        <v>10</v>
      </c>
      <c r="CP34" s="343"/>
      <c r="CQ34" s="342" t="str">
        <f>IF('各会計、関係団体の財政状況及び健全化判断比率'!BS7="","",'各会計、関係団体の財政状況及び健全化判断比率'!BS7)</f>
        <v>荒川区自治総合研究所</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特別区人事・厚生事務組合</v>
      </c>
      <c r="BZ35" s="342"/>
      <c r="CA35" s="342"/>
      <c r="CB35" s="342"/>
      <c r="CC35" s="342"/>
      <c r="CD35" s="342"/>
      <c r="CE35" s="342"/>
      <c r="CF35" s="342"/>
      <c r="CG35" s="342"/>
      <c r="CH35" s="342"/>
      <c r="CI35" s="342"/>
      <c r="CJ35" s="342"/>
      <c r="CK35" s="342"/>
      <c r="CL35" s="342"/>
      <c r="CM35" s="342"/>
      <c r="CN35" s="165"/>
      <c r="CO35" s="343">
        <f t="shared" ref="CO35:CO43" si="3">IF(CQ35="","",CO34+1)</f>
        <v>11</v>
      </c>
      <c r="CP35" s="343"/>
      <c r="CQ35" s="342" t="str">
        <f>IF('各会計、関係団体の財政状況及び健全化判断比率'!BS8="","",'各会計、関係団体の財政状況及び健全化判断比率'!BS8)</f>
        <v>荒川区土地開発公社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特別区競馬組合</v>
      </c>
      <c r="BZ36" s="342"/>
      <c r="CA36" s="342"/>
      <c r="CB36" s="342"/>
      <c r="CC36" s="342"/>
      <c r="CD36" s="342"/>
      <c r="CE36" s="342"/>
      <c r="CF36" s="342"/>
      <c r="CG36" s="342"/>
      <c r="CH36" s="342"/>
      <c r="CI36" s="342"/>
      <c r="CJ36" s="342"/>
      <c r="CK36" s="342"/>
      <c r="CL36" s="342"/>
      <c r="CM36" s="342"/>
      <c r="CN36" s="165"/>
      <c r="CO36" s="343">
        <f t="shared" si="3"/>
        <v>12</v>
      </c>
      <c r="CP36" s="343"/>
      <c r="CQ36" s="342" t="str">
        <f>IF('各会計、関係団体の財政状況及び健全化判断比率'!BS9="","",'各会計、関係団体の財政状況及び健全化判断比率'!BS9)</f>
        <v>荒川区芸術文化振興財団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東京都後期高齢者医療広域連合（一般会計）</v>
      </c>
      <c r="BZ37" s="342"/>
      <c r="CA37" s="342"/>
      <c r="CB37" s="342"/>
      <c r="CC37" s="342"/>
      <c r="CD37" s="342"/>
      <c r="CE37" s="342"/>
      <c r="CF37" s="342"/>
      <c r="CG37" s="342"/>
      <c r="CH37" s="342"/>
      <c r="CI37" s="342"/>
      <c r="CJ37" s="342"/>
      <c r="CK37" s="342"/>
      <c r="CL37" s="342"/>
      <c r="CM37" s="342"/>
      <c r="CN37" s="165"/>
      <c r="CO37" s="343">
        <f t="shared" si="3"/>
        <v>13</v>
      </c>
      <c r="CP37" s="343"/>
      <c r="CQ37" s="342" t="str">
        <f>IF('各会計、関係団体の財政状況及び健全化判断比率'!BS10="","",'各会計、関係団体の財政状況及び健全化判断比率'!BS10)</f>
        <v>日暮里駅整備</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東京都後期高齢者医療広域連合（後期高齢者医療特別会計）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14</v>
      </c>
      <c r="CP38" s="343"/>
      <c r="CQ38" s="342" t="str">
        <f>IF('各会計、関係団体の財政状況及び健全化判断比率'!BS11="","",'各会計、関係団体の財政状況及び健全化判断比率'!BS11)</f>
        <v>東京城北勤労者福祉サービスセンター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15393555</v>
      </c>
      <c r="S5" s="637"/>
      <c r="T5" s="637"/>
      <c r="U5" s="637"/>
      <c r="V5" s="637"/>
      <c r="W5" s="637"/>
      <c r="X5" s="637"/>
      <c r="Y5" s="684"/>
      <c r="Z5" s="697">
        <v>18</v>
      </c>
      <c r="AA5" s="697"/>
      <c r="AB5" s="697"/>
      <c r="AC5" s="697"/>
      <c r="AD5" s="698">
        <v>15393555</v>
      </c>
      <c r="AE5" s="698"/>
      <c r="AF5" s="698"/>
      <c r="AG5" s="698"/>
      <c r="AH5" s="698"/>
      <c r="AI5" s="698"/>
      <c r="AJ5" s="698"/>
      <c r="AK5" s="698"/>
      <c r="AL5" s="685">
        <v>28.2</v>
      </c>
      <c r="AM5" s="654"/>
      <c r="AN5" s="654"/>
      <c r="AO5" s="686"/>
      <c r="AP5" s="673" t="s">
        <v>209</v>
      </c>
      <c r="AQ5" s="674"/>
      <c r="AR5" s="674"/>
      <c r="AS5" s="674"/>
      <c r="AT5" s="674"/>
      <c r="AU5" s="674"/>
      <c r="AV5" s="674"/>
      <c r="AW5" s="674"/>
      <c r="AX5" s="674"/>
      <c r="AY5" s="674"/>
      <c r="AZ5" s="674"/>
      <c r="BA5" s="674"/>
      <c r="BB5" s="674"/>
      <c r="BC5" s="674"/>
      <c r="BD5" s="674"/>
      <c r="BE5" s="674"/>
      <c r="BF5" s="675"/>
      <c r="BG5" s="586">
        <v>15393555</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x14ac:dyDescent="0.15">
      <c r="B6" s="583" t="s">
        <v>214</v>
      </c>
      <c r="C6" s="584"/>
      <c r="D6" s="584"/>
      <c r="E6" s="584"/>
      <c r="F6" s="584"/>
      <c r="G6" s="584"/>
      <c r="H6" s="584"/>
      <c r="I6" s="584"/>
      <c r="J6" s="584"/>
      <c r="K6" s="584"/>
      <c r="L6" s="584"/>
      <c r="M6" s="584"/>
      <c r="N6" s="584"/>
      <c r="O6" s="584"/>
      <c r="P6" s="584"/>
      <c r="Q6" s="585"/>
      <c r="R6" s="586">
        <v>274498</v>
      </c>
      <c r="S6" s="587"/>
      <c r="T6" s="587"/>
      <c r="U6" s="587"/>
      <c r="V6" s="587"/>
      <c r="W6" s="587"/>
      <c r="X6" s="587"/>
      <c r="Y6" s="588"/>
      <c r="Z6" s="639">
        <v>0.3</v>
      </c>
      <c r="AA6" s="639"/>
      <c r="AB6" s="639"/>
      <c r="AC6" s="639"/>
      <c r="AD6" s="640">
        <v>274498</v>
      </c>
      <c r="AE6" s="640"/>
      <c r="AF6" s="640"/>
      <c r="AG6" s="640"/>
      <c r="AH6" s="640"/>
      <c r="AI6" s="640"/>
      <c r="AJ6" s="640"/>
      <c r="AK6" s="640"/>
      <c r="AL6" s="609">
        <v>0.5</v>
      </c>
      <c r="AM6" s="641"/>
      <c r="AN6" s="641"/>
      <c r="AO6" s="642"/>
      <c r="AP6" s="583" t="s">
        <v>215</v>
      </c>
      <c r="AQ6" s="584"/>
      <c r="AR6" s="584"/>
      <c r="AS6" s="584"/>
      <c r="AT6" s="584"/>
      <c r="AU6" s="584"/>
      <c r="AV6" s="584"/>
      <c r="AW6" s="584"/>
      <c r="AX6" s="584"/>
      <c r="AY6" s="584"/>
      <c r="AZ6" s="584"/>
      <c r="BA6" s="584"/>
      <c r="BB6" s="584"/>
      <c r="BC6" s="584"/>
      <c r="BD6" s="584"/>
      <c r="BE6" s="584"/>
      <c r="BF6" s="585"/>
      <c r="BG6" s="586">
        <v>15393555</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612471</v>
      </c>
      <c r="CS6" s="587"/>
      <c r="CT6" s="587"/>
      <c r="CU6" s="587"/>
      <c r="CV6" s="587"/>
      <c r="CW6" s="587"/>
      <c r="CX6" s="587"/>
      <c r="CY6" s="588"/>
      <c r="CZ6" s="639">
        <v>0.7</v>
      </c>
      <c r="DA6" s="639"/>
      <c r="DB6" s="639"/>
      <c r="DC6" s="639"/>
      <c r="DD6" s="592" t="s">
        <v>210</v>
      </c>
      <c r="DE6" s="587"/>
      <c r="DF6" s="587"/>
      <c r="DG6" s="587"/>
      <c r="DH6" s="587"/>
      <c r="DI6" s="587"/>
      <c r="DJ6" s="587"/>
      <c r="DK6" s="587"/>
      <c r="DL6" s="587"/>
      <c r="DM6" s="587"/>
      <c r="DN6" s="587"/>
      <c r="DO6" s="587"/>
      <c r="DP6" s="588"/>
      <c r="DQ6" s="592">
        <v>612270</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236370</v>
      </c>
      <c r="S7" s="587"/>
      <c r="T7" s="587"/>
      <c r="U7" s="587"/>
      <c r="V7" s="587"/>
      <c r="W7" s="587"/>
      <c r="X7" s="587"/>
      <c r="Y7" s="588"/>
      <c r="Z7" s="639">
        <v>0.3</v>
      </c>
      <c r="AA7" s="639"/>
      <c r="AB7" s="639"/>
      <c r="AC7" s="639"/>
      <c r="AD7" s="640">
        <v>236370</v>
      </c>
      <c r="AE7" s="640"/>
      <c r="AF7" s="640"/>
      <c r="AG7" s="640"/>
      <c r="AH7" s="640"/>
      <c r="AI7" s="640"/>
      <c r="AJ7" s="640"/>
      <c r="AK7" s="640"/>
      <c r="AL7" s="609">
        <v>0.4</v>
      </c>
      <c r="AM7" s="641"/>
      <c r="AN7" s="641"/>
      <c r="AO7" s="642"/>
      <c r="AP7" s="583" t="s">
        <v>218</v>
      </c>
      <c r="AQ7" s="584"/>
      <c r="AR7" s="584"/>
      <c r="AS7" s="584"/>
      <c r="AT7" s="584"/>
      <c r="AU7" s="584"/>
      <c r="AV7" s="584"/>
      <c r="AW7" s="584"/>
      <c r="AX7" s="584"/>
      <c r="AY7" s="584"/>
      <c r="AZ7" s="584"/>
      <c r="BA7" s="584"/>
      <c r="BB7" s="584"/>
      <c r="BC7" s="584"/>
      <c r="BD7" s="584"/>
      <c r="BE7" s="584"/>
      <c r="BF7" s="585"/>
      <c r="BG7" s="586">
        <v>13791528</v>
      </c>
      <c r="BH7" s="587"/>
      <c r="BI7" s="587"/>
      <c r="BJ7" s="587"/>
      <c r="BK7" s="587"/>
      <c r="BL7" s="587"/>
      <c r="BM7" s="587"/>
      <c r="BN7" s="588"/>
      <c r="BO7" s="639">
        <v>89.6</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9722615</v>
      </c>
      <c r="CS7" s="587"/>
      <c r="CT7" s="587"/>
      <c r="CU7" s="587"/>
      <c r="CV7" s="587"/>
      <c r="CW7" s="587"/>
      <c r="CX7" s="587"/>
      <c r="CY7" s="588"/>
      <c r="CZ7" s="639">
        <v>11.7</v>
      </c>
      <c r="DA7" s="639"/>
      <c r="DB7" s="639"/>
      <c r="DC7" s="639"/>
      <c r="DD7" s="592">
        <v>577415</v>
      </c>
      <c r="DE7" s="587"/>
      <c r="DF7" s="587"/>
      <c r="DG7" s="587"/>
      <c r="DH7" s="587"/>
      <c r="DI7" s="587"/>
      <c r="DJ7" s="587"/>
      <c r="DK7" s="587"/>
      <c r="DL7" s="587"/>
      <c r="DM7" s="587"/>
      <c r="DN7" s="587"/>
      <c r="DO7" s="587"/>
      <c r="DP7" s="588"/>
      <c r="DQ7" s="592">
        <v>8800935</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161756</v>
      </c>
      <c r="S8" s="587"/>
      <c r="T8" s="587"/>
      <c r="U8" s="587"/>
      <c r="V8" s="587"/>
      <c r="W8" s="587"/>
      <c r="X8" s="587"/>
      <c r="Y8" s="588"/>
      <c r="Z8" s="639">
        <v>0.2</v>
      </c>
      <c r="AA8" s="639"/>
      <c r="AB8" s="639"/>
      <c r="AC8" s="639"/>
      <c r="AD8" s="640">
        <v>161756</v>
      </c>
      <c r="AE8" s="640"/>
      <c r="AF8" s="640"/>
      <c r="AG8" s="640"/>
      <c r="AH8" s="640"/>
      <c r="AI8" s="640"/>
      <c r="AJ8" s="640"/>
      <c r="AK8" s="640"/>
      <c r="AL8" s="609">
        <v>0.3</v>
      </c>
      <c r="AM8" s="641"/>
      <c r="AN8" s="641"/>
      <c r="AO8" s="642"/>
      <c r="AP8" s="583" t="s">
        <v>221</v>
      </c>
      <c r="AQ8" s="584"/>
      <c r="AR8" s="584"/>
      <c r="AS8" s="584"/>
      <c r="AT8" s="584"/>
      <c r="AU8" s="584"/>
      <c r="AV8" s="584"/>
      <c r="AW8" s="584"/>
      <c r="AX8" s="584"/>
      <c r="AY8" s="584"/>
      <c r="AZ8" s="584"/>
      <c r="BA8" s="584"/>
      <c r="BB8" s="584"/>
      <c r="BC8" s="584"/>
      <c r="BD8" s="584"/>
      <c r="BE8" s="584"/>
      <c r="BF8" s="585"/>
      <c r="BG8" s="586">
        <v>308709</v>
      </c>
      <c r="BH8" s="587"/>
      <c r="BI8" s="587"/>
      <c r="BJ8" s="587"/>
      <c r="BK8" s="587"/>
      <c r="BL8" s="587"/>
      <c r="BM8" s="587"/>
      <c r="BN8" s="588"/>
      <c r="BO8" s="639">
        <v>2</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45751856</v>
      </c>
      <c r="CS8" s="587"/>
      <c r="CT8" s="587"/>
      <c r="CU8" s="587"/>
      <c r="CV8" s="587"/>
      <c r="CW8" s="587"/>
      <c r="CX8" s="587"/>
      <c r="CY8" s="588"/>
      <c r="CZ8" s="639">
        <v>55.1</v>
      </c>
      <c r="DA8" s="639"/>
      <c r="DB8" s="639"/>
      <c r="DC8" s="639"/>
      <c r="DD8" s="592">
        <v>1124565</v>
      </c>
      <c r="DE8" s="587"/>
      <c r="DF8" s="587"/>
      <c r="DG8" s="587"/>
      <c r="DH8" s="587"/>
      <c r="DI8" s="587"/>
      <c r="DJ8" s="587"/>
      <c r="DK8" s="587"/>
      <c r="DL8" s="587"/>
      <c r="DM8" s="587"/>
      <c r="DN8" s="587"/>
      <c r="DO8" s="587"/>
      <c r="DP8" s="588"/>
      <c r="DQ8" s="592">
        <v>26322347</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211617</v>
      </c>
      <c r="S9" s="587"/>
      <c r="T9" s="587"/>
      <c r="U9" s="587"/>
      <c r="V9" s="587"/>
      <c r="W9" s="587"/>
      <c r="X9" s="587"/>
      <c r="Y9" s="588"/>
      <c r="Z9" s="639">
        <v>0.2</v>
      </c>
      <c r="AA9" s="639"/>
      <c r="AB9" s="639"/>
      <c r="AC9" s="639"/>
      <c r="AD9" s="640">
        <v>211617</v>
      </c>
      <c r="AE9" s="640"/>
      <c r="AF9" s="640"/>
      <c r="AG9" s="640"/>
      <c r="AH9" s="640"/>
      <c r="AI9" s="640"/>
      <c r="AJ9" s="640"/>
      <c r="AK9" s="640"/>
      <c r="AL9" s="609">
        <v>0.4</v>
      </c>
      <c r="AM9" s="641"/>
      <c r="AN9" s="641"/>
      <c r="AO9" s="642"/>
      <c r="AP9" s="583" t="s">
        <v>224</v>
      </c>
      <c r="AQ9" s="584"/>
      <c r="AR9" s="584"/>
      <c r="AS9" s="584"/>
      <c r="AT9" s="584"/>
      <c r="AU9" s="584"/>
      <c r="AV9" s="584"/>
      <c r="AW9" s="584"/>
      <c r="AX9" s="584"/>
      <c r="AY9" s="584"/>
      <c r="AZ9" s="584"/>
      <c r="BA9" s="584"/>
      <c r="BB9" s="584"/>
      <c r="BC9" s="584"/>
      <c r="BD9" s="584"/>
      <c r="BE9" s="584"/>
      <c r="BF9" s="585"/>
      <c r="BG9" s="586">
        <v>13482819</v>
      </c>
      <c r="BH9" s="587"/>
      <c r="BI9" s="587"/>
      <c r="BJ9" s="587"/>
      <c r="BK9" s="587"/>
      <c r="BL9" s="587"/>
      <c r="BM9" s="587"/>
      <c r="BN9" s="588"/>
      <c r="BO9" s="639">
        <v>87.6</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6273401</v>
      </c>
      <c r="CS9" s="587"/>
      <c r="CT9" s="587"/>
      <c r="CU9" s="587"/>
      <c r="CV9" s="587"/>
      <c r="CW9" s="587"/>
      <c r="CX9" s="587"/>
      <c r="CY9" s="588"/>
      <c r="CZ9" s="639">
        <v>7.6</v>
      </c>
      <c r="DA9" s="639"/>
      <c r="DB9" s="639"/>
      <c r="DC9" s="639"/>
      <c r="DD9" s="592">
        <v>58597</v>
      </c>
      <c r="DE9" s="587"/>
      <c r="DF9" s="587"/>
      <c r="DG9" s="587"/>
      <c r="DH9" s="587"/>
      <c r="DI9" s="587"/>
      <c r="DJ9" s="587"/>
      <c r="DK9" s="587"/>
      <c r="DL9" s="587"/>
      <c r="DM9" s="587"/>
      <c r="DN9" s="587"/>
      <c r="DO9" s="587"/>
      <c r="DP9" s="588"/>
      <c r="DQ9" s="592">
        <v>5147141</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2179760</v>
      </c>
      <c r="S10" s="587"/>
      <c r="T10" s="587"/>
      <c r="U10" s="587"/>
      <c r="V10" s="587"/>
      <c r="W10" s="587"/>
      <c r="X10" s="587"/>
      <c r="Y10" s="588"/>
      <c r="Z10" s="639">
        <v>2.6</v>
      </c>
      <c r="AA10" s="639"/>
      <c r="AB10" s="639"/>
      <c r="AC10" s="639"/>
      <c r="AD10" s="640">
        <v>2179760</v>
      </c>
      <c r="AE10" s="640"/>
      <c r="AF10" s="640"/>
      <c r="AG10" s="640"/>
      <c r="AH10" s="640"/>
      <c r="AI10" s="640"/>
      <c r="AJ10" s="640"/>
      <c r="AK10" s="640"/>
      <c r="AL10" s="609">
        <v>4</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t="s">
        <v>112</v>
      </c>
      <c r="BH10" s="587"/>
      <c r="BI10" s="587"/>
      <c r="BJ10" s="587"/>
      <c r="BK10" s="587"/>
      <c r="BL10" s="587"/>
      <c r="BM10" s="587"/>
      <c r="BN10" s="588"/>
      <c r="BO10" s="639" t="s">
        <v>112</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122818</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88146</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t="s">
        <v>112</v>
      </c>
      <c r="BH11" s="587"/>
      <c r="BI11" s="587"/>
      <c r="BJ11" s="587"/>
      <c r="BK11" s="587"/>
      <c r="BL11" s="587"/>
      <c r="BM11" s="587"/>
      <c r="BN11" s="588"/>
      <c r="BO11" s="639" t="s">
        <v>112</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t="s">
        <v>112</v>
      </c>
      <c r="CS11" s="587"/>
      <c r="CT11" s="587"/>
      <c r="CU11" s="587"/>
      <c r="CV11" s="587"/>
      <c r="CW11" s="587"/>
      <c r="CX11" s="587"/>
      <c r="CY11" s="588"/>
      <c r="CZ11" s="639" t="s">
        <v>112</v>
      </c>
      <c r="DA11" s="639"/>
      <c r="DB11" s="639"/>
      <c r="DC11" s="639"/>
      <c r="DD11" s="592" t="s">
        <v>112</v>
      </c>
      <c r="DE11" s="587"/>
      <c r="DF11" s="587"/>
      <c r="DG11" s="587"/>
      <c r="DH11" s="587"/>
      <c r="DI11" s="587"/>
      <c r="DJ11" s="587"/>
      <c r="DK11" s="587"/>
      <c r="DL11" s="587"/>
      <c r="DM11" s="587"/>
      <c r="DN11" s="587"/>
      <c r="DO11" s="587"/>
      <c r="DP11" s="588"/>
      <c r="DQ11" s="592" t="s">
        <v>112</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t="s">
        <v>112</v>
      </c>
      <c r="BH12" s="587"/>
      <c r="BI12" s="587"/>
      <c r="BJ12" s="587"/>
      <c r="BK12" s="587"/>
      <c r="BL12" s="587"/>
      <c r="BM12" s="587"/>
      <c r="BN12" s="588"/>
      <c r="BO12" s="639" t="s">
        <v>112</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1790050</v>
      </c>
      <c r="CS12" s="587"/>
      <c r="CT12" s="587"/>
      <c r="CU12" s="587"/>
      <c r="CV12" s="587"/>
      <c r="CW12" s="587"/>
      <c r="CX12" s="587"/>
      <c r="CY12" s="588"/>
      <c r="CZ12" s="639">
        <v>2.2000000000000002</v>
      </c>
      <c r="DA12" s="639"/>
      <c r="DB12" s="639"/>
      <c r="DC12" s="639"/>
      <c r="DD12" s="592" t="s">
        <v>112</v>
      </c>
      <c r="DE12" s="587"/>
      <c r="DF12" s="587"/>
      <c r="DG12" s="587"/>
      <c r="DH12" s="587"/>
      <c r="DI12" s="587"/>
      <c r="DJ12" s="587"/>
      <c r="DK12" s="587"/>
      <c r="DL12" s="587"/>
      <c r="DM12" s="587"/>
      <c r="DN12" s="587"/>
      <c r="DO12" s="587"/>
      <c r="DP12" s="588"/>
      <c r="DQ12" s="592">
        <v>553419</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169401</v>
      </c>
      <c r="S13" s="587"/>
      <c r="T13" s="587"/>
      <c r="U13" s="587"/>
      <c r="V13" s="587"/>
      <c r="W13" s="587"/>
      <c r="X13" s="587"/>
      <c r="Y13" s="588"/>
      <c r="Z13" s="639">
        <v>0.2</v>
      </c>
      <c r="AA13" s="639"/>
      <c r="AB13" s="639"/>
      <c r="AC13" s="639"/>
      <c r="AD13" s="640">
        <v>169401</v>
      </c>
      <c r="AE13" s="640"/>
      <c r="AF13" s="640"/>
      <c r="AG13" s="640"/>
      <c r="AH13" s="640"/>
      <c r="AI13" s="640"/>
      <c r="AJ13" s="640"/>
      <c r="AK13" s="640"/>
      <c r="AL13" s="609">
        <v>0.3</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t="s">
        <v>112</v>
      </c>
      <c r="BH13" s="587"/>
      <c r="BI13" s="587"/>
      <c r="BJ13" s="587"/>
      <c r="BK13" s="587"/>
      <c r="BL13" s="587"/>
      <c r="BM13" s="587"/>
      <c r="BN13" s="588"/>
      <c r="BO13" s="639" t="s">
        <v>112</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7057949</v>
      </c>
      <c r="CS13" s="587"/>
      <c r="CT13" s="587"/>
      <c r="CU13" s="587"/>
      <c r="CV13" s="587"/>
      <c r="CW13" s="587"/>
      <c r="CX13" s="587"/>
      <c r="CY13" s="588"/>
      <c r="CZ13" s="639">
        <v>8.5</v>
      </c>
      <c r="DA13" s="639"/>
      <c r="DB13" s="639"/>
      <c r="DC13" s="639"/>
      <c r="DD13" s="592">
        <v>3590960</v>
      </c>
      <c r="DE13" s="587"/>
      <c r="DF13" s="587"/>
      <c r="DG13" s="587"/>
      <c r="DH13" s="587"/>
      <c r="DI13" s="587"/>
      <c r="DJ13" s="587"/>
      <c r="DK13" s="587"/>
      <c r="DL13" s="587"/>
      <c r="DM13" s="587"/>
      <c r="DN13" s="587"/>
      <c r="DO13" s="587"/>
      <c r="DP13" s="588"/>
      <c r="DQ13" s="592">
        <v>4016119</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53781</v>
      </c>
      <c r="BH14" s="587"/>
      <c r="BI14" s="587"/>
      <c r="BJ14" s="587"/>
      <c r="BK14" s="587"/>
      <c r="BL14" s="587"/>
      <c r="BM14" s="587"/>
      <c r="BN14" s="588"/>
      <c r="BO14" s="639">
        <v>0.3</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695096</v>
      </c>
      <c r="CS14" s="587"/>
      <c r="CT14" s="587"/>
      <c r="CU14" s="587"/>
      <c r="CV14" s="587"/>
      <c r="CW14" s="587"/>
      <c r="CX14" s="587"/>
      <c r="CY14" s="588"/>
      <c r="CZ14" s="639">
        <v>0.8</v>
      </c>
      <c r="DA14" s="639"/>
      <c r="DB14" s="639"/>
      <c r="DC14" s="639"/>
      <c r="DD14" s="592">
        <v>274754</v>
      </c>
      <c r="DE14" s="587"/>
      <c r="DF14" s="587"/>
      <c r="DG14" s="587"/>
      <c r="DH14" s="587"/>
      <c r="DI14" s="587"/>
      <c r="DJ14" s="587"/>
      <c r="DK14" s="587"/>
      <c r="DL14" s="587"/>
      <c r="DM14" s="587"/>
      <c r="DN14" s="587"/>
      <c r="DO14" s="587"/>
      <c r="DP14" s="588"/>
      <c r="DQ14" s="592">
        <v>276949</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162070</v>
      </c>
      <c r="S15" s="587"/>
      <c r="T15" s="587"/>
      <c r="U15" s="587"/>
      <c r="V15" s="587"/>
      <c r="W15" s="587"/>
      <c r="X15" s="587"/>
      <c r="Y15" s="588"/>
      <c r="Z15" s="639">
        <v>0.2</v>
      </c>
      <c r="AA15" s="639"/>
      <c r="AB15" s="639"/>
      <c r="AC15" s="639"/>
      <c r="AD15" s="640">
        <v>162070</v>
      </c>
      <c r="AE15" s="640"/>
      <c r="AF15" s="640"/>
      <c r="AG15" s="640"/>
      <c r="AH15" s="640"/>
      <c r="AI15" s="640"/>
      <c r="AJ15" s="640"/>
      <c r="AK15" s="640"/>
      <c r="AL15" s="609">
        <v>0.3</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1548246</v>
      </c>
      <c r="BH15" s="587"/>
      <c r="BI15" s="587"/>
      <c r="BJ15" s="587"/>
      <c r="BK15" s="587"/>
      <c r="BL15" s="587"/>
      <c r="BM15" s="587"/>
      <c r="BN15" s="588"/>
      <c r="BO15" s="639">
        <v>10.1</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8467366</v>
      </c>
      <c r="CS15" s="587"/>
      <c r="CT15" s="587"/>
      <c r="CU15" s="587"/>
      <c r="CV15" s="587"/>
      <c r="CW15" s="587"/>
      <c r="CX15" s="587"/>
      <c r="CY15" s="588"/>
      <c r="CZ15" s="639">
        <v>10.199999999999999</v>
      </c>
      <c r="DA15" s="639"/>
      <c r="DB15" s="639"/>
      <c r="DC15" s="639"/>
      <c r="DD15" s="592">
        <v>1054773</v>
      </c>
      <c r="DE15" s="587"/>
      <c r="DF15" s="587"/>
      <c r="DG15" s="587"/>
      <c r="DH15" s="587"/>
      <c r="DI15" s="587"/>
      <c r="DJ15" s="587"/>
      <c r="DK15" s="587"/>
      <c r="DL15" s="587"/>
      <c r="DM15" s="587"/>
      <c r="DN15" s="587"/>
      <c r="DO15" s="587"/>
      <c r="DP15" s="588"/>
      <c r="DQ15" s="592">
        <v>7344512</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t="s">
        <v>112</v>
      </c>
      <c r="S16" s="587"/>
      <c r="T16" s="587"/>
      <c r="U16" s="587"/>
      <c r="V16" s="587"/>
      <c r="W16" s="587"/>
      <c r="X16" s="587"/>
      <c r="Y16" s="588"/>
      <c r="Z16" s="639" t="s">
        <v>112</v>
      </c>
      <c r="AA16" s="639"/>
      <c r="AB16" s="639"/>
      <c r="AC16" s="639"/>
      <c r="AD16" s="640" t="s">
        <v>112</v>
      </c>
      <c r="AE16" s="640"/>
      <c r="AF16" s="640"/>
      <c r="AG16" s="640"/>
      <c r="AH16" s="640"/>
      <c r="AI16" s="640"/>
      <c r="AJ16" s="640"/>
      <c r="AK16" s="640"/>
      <c r="AL16" s="609" t="s">
        <v>112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t="s">
        <v>112</v>
      </c>
      <c r="S17" s="587"/>
      <c r="T17" s="587"/>
      <c r="U17" s="587"/>
      <c r="V17" s="587"/>
      <c r="W17" s="587"/>
      <c r="X17" s="587"/>
      <c r="Y17" s="588"/>
      <c r="Z17" s="639" t="s">
        <v>112</v>
      </c>
      <c r="AA17" s="639"/>
      <c r="AB17" s="639"/>
      <c r="AC17" s="639"/>
      <c r="AD17" s="640" t="s">
        <v>112</v>
      </c>
      <c r="AE17" s="640"/>
      <c r="AF17" s="640"/>
      <c r="AG17" s="640"/>
      <c r="AH17" s="640"/>
      <c r="AI17" s="640"/>
      <c r="AJ17" s="640"/>
      <c r="AK17" s="640"/>
      <c r="AL17" s="609" t="s">
        <v>112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2502612</v>
      </c>
      <c r="CS17" s="587"/>
      <c r="CT17" s="587"/>
      <c r="CU17" s="587"/>
      <c r="CV17" s="587"/>
      <c r="CW17" s="587"/>
      <c r="CX17" s="587"/>
      <c r="CY17" s="588"/>
      <c r="CZ17" s="639">
        <v>3</v>
      </c>
      <c r="DA17" s="639"/>
      <c r="DB17" s="639"/>
      <c r="DC17" s="639"/>
      <c r="DD17" s="592" t="s">
        <v>112</v>
      </c>
      <c r="DE17" s="587"/>
      <c r="DF17" s="587"/>
      <c r="DG17" s="587"/>
      <c r="DH17" s="587"/>
      <c r="DI17" s="587"/>
      <c r="DJ17" s="587"/>
      <c r="DK17" s="587"/>
      <c r="DL17" s="587"/>
      <c r="DM17" s="587"/>
      <c r="DN17" s="587"/>
      <c r="DO17" s="587"/>
      <c r="DP17" s="588"/>
      <c r="DQ17" s="592">
        <v>2502612</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t="s">
        <v>112</v>
      </c>
      <c r="S18" s="587"/>
      <c r="T18" s="587"/>
      <c r="U18" s="587"/>
      <c r="V18" s="587"/>
      <c r="W18" s="587"/>
      <c r="X18" s="587"/>
      <c r="Y18" s="588"/>
      <c r="Z18" s="639" t="s">
        <v>112</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18789027</v>
      </c>
      <c r="S20" s="587"/>
      <c r="T20" s="587"/>
      <c r="U20" s="587"/>
      <c r="V20" s="587"/>
      <c r="W20" s="587"/>
      <c r="X20" s="587"/>
      <c r="Y20" s="588"/>
      <c r="Z20" s="639">
        <v>22</v>
      </c>
      <c r="AA20" s="639"/>
      <c r="AB20" s="639"/>
      <c r="AC20" s="639"/>
      <c r="AD20" s="640">
        <v>18789027</v>
      </c>
      <c r="AE20" s="640"/>
      <c r="AF20" s="640"/>
      <c r="AG20" s="640"/>
      <c r="AH20" s="640"/>
      <c r="AI20" s="640"/>
      <c r="AJ20" s="640"/>
      <c r="AK20" s="640"/>
      <c r="AL20" s="609">
        <v>34.4</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82996234</v>
      </c>
      <c r="CS20" s="587"/>
      <c r="CT20" s="587"/>
      <c r="CU20" s="587"/>
      <c r="CV20" s="587"/>
      <c r="CW20" s="587"/>
      <c r="CX20" s="587"/>
      <c r="CY20" s="588"/>
      <c r="CZ20" s="639">
        <v>100</v>
      </c>
      <c r="DA20" s="639"/>
      <c r="DB20" s="639"/>
      <c r="DC20" s="639"/>
      <c r="DD20" s="592">
        <v>6681064</v>
      </c>
      <c r="DE20" s="587"/>
      <c r="DF20" s="587"/>
      <c r="DG20" s="587"/>
      <c r="DH20" s="587"/>
      <c r="DI20" s="587"/>
      <c r="DJ20" s="587"/>
      <c r="DK20" s="587"/>
      <c r="DL20" s="587"/>
      <c r="DM20" s="587"/>
      <c r="DN20" s="587"/>
      <c r="DO20" s="587"/>
      <c r="DP20" s="588"/>
      <c r="DQ20" s="592">
        <v>55664450</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21225</v>
      </c>
      <c r="S21" s="587"/>
      <c r="T21" s="587"/>
      <c r="U21" s="587"/>
      <c r="V21" s="587"/>
      <c r="W21" s="587"/>
      <c r="X21" s="587"/>
      <c r="Y21" s="588"/>
      <c r="Z21" s="639">
        <v>0</v>
      </c>
      <c r="AA21" s="639"/>
      <c r="AB21" s="639"/>
      <c r="AC21" s="639"/>
      <c r="AD21" s="640">
        <v>21225</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1034848</v>
      </c>
      <c r="S22" s="587"/>
      <c r="T22" s="587"/>
      <c r="U22" s="587"/>
      <c r="V22" s="587"/>
      <c r="W22" s="587"/>
      <c r="X22" s="587"/>
      <c r="Y22" s="588"/>
      <c r="Z22" s="639">
        <v>1.2</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1939322</v>
      </c>
      <c r="S23" s="587"/>
      <c r="T23" s="587"/>
      <c r="U23" s="587"/>
      <c r="V23" s="587"/>
      <c r="W23" s="587"/>
      <c r="X23" s="587"/>
      <c r="Y23" s="588"/>
      <c r="Z23" s="639">
        <v>2.2999999999999998</v>
      </c>
      <c r="AA23" s="639"/>
      <c r="AB23" s="639"/>
      <c r="AC23" s="639"/>
      <c r="AD23" s="640">
        <v>642150</v>
      </c>
      <c r="AE23" s="640"/>
      <c r="AF23" s="640"/>
      <c r="AG23" s="640"/>
      <c r="AH23" s="640"/>
      <c r="AI23" s="640"/>
      <c r="AJ23" s="640"/>
      <c r="AK23" s="640"/>
      <c r="AL23" s="609">
        <v>1.2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337066</v>
      </c>
      <c r="S24" s="587"/>
      <c r="T24" s="587"/>
      <c r="U24" s="587"/>
      <c r="V24" s="587"/>
      <c r="W24" s="587"/>
      <c r="X24" s="587"/>
      <c r="Y24" s="588"/>
      <c r="Z24" s="639">
        <v>0.4</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45871980</v>
      </c>
      <c r="CS24" s="637"/>
      <c r="CT24" s="637"/>
      <c r="CU24" s="637"/>
      <c r="CV24" s="637"/>
      <c r="CW24" s="637"/>
      <c r="CX24" s="637"/>
      <c r="CY24" s="684"/>
      <c r="CZ24" s="688">
        <v>55.3</v>
      </c>
      <c r="DA24" s="689"/>
      <c r="DB24" s="689"/>
      <c r="DC24" s="690"/>
      <c r="DD24" s="683">
        <v>28148472</v>
      </c>
      <c r="DE24" s="637"/>
      <c r="DF24" s="637"/>
      <c r="DG24" s="637"/>
      <c r="DH24" s="637"/>
      <c r="DI24" s="637"/>
      <c r="DJ24" s="637"/>
      <c r="DK24" s="684"/>
      <c r="DL24" s="683">
        <v>27820802</v>
      </c>
      <c r="DM24" s="637"/>
      <c r="DN24" s="637"/>
      <c r="DO24" s="637"/>
      <c r="DP24" s="637"/>
      <c r="DQ24" s="637"/>
      <c r="DR24" s="637"/>
      <c r="DS24" s="637"/>
      <c r="DT24" s="637"/>
      <c r="DU24" s="637"/>
      <c r="DV24" s="684"/>
      <c r="DW24" s="685">
        <v>51</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16081128</v>
      </c>
      <c r="S25" s="587"/>
      <c r="T25" s="587"/>
      <c r="U25" s="587"/>
      <c r="V25" s="587"/>
      <c r="W25" s="587"/>
      <c r="X25" s="587"/>
      <c r="Y25" s="588"/>
      <c r="Z25" s="639">
        <v>18.8</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16033454</v>
      </c>
      <c r="CS25" s="605"/>
      <c r="CT25" s="605"/>
      <c r="CU25" s="605"/>
      <c r="CV25" s="605"/>
      <c r="CW25" s="605"/>
      <c r="CX25" s="605"/>
      <c r="CY25" s="606"/>
      <c r="CZ25" s="589">
        <v>19.3</v>
      </c>
      <c r="DA25" s="607"/>
      <c r="DB25" s="607"/>
      <c r="DC25" s="608"/>
      <c r="DD25" s="592">
        <v>15100523</v>
      </c>
      <c r="DE25" s="605"/>
      <c r="DF25" s="605"/>
      <c r="DG25" s="605"/>
      <c r="DH25" s="605"/>
      <c r="DI25" s="605"/>
      <c r="DJ25" s="605"/>
      <c r="DK25" s="606"/>
      <c r="DL25" s="592">
        <v>14796118</v>
      </c>
      <c r="DM25" s="605"/>
      <c r="DN25" s="605"/>
      <c r="DO25" s="605"/>
      <c r="DP25" s="605"/>
      <c r="DQ25" s="605"/>
      <c r="DR25" s="605"/>
      <c r="DS25" s="605"/>
      <c r="DT25" s="605"/>
      <c r="DU25" s="605"/>
      <c r="DV25" s="606"/>
      <c r="DW25" s="609">
        <v>27.1</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v>36050984</v>
      </c>
      <c r="S26" s="587"/>
      <c r="T26" s="587"/>
      <c r="U26" s="587"/>
      <c r="V26" s="587"/>
      <c r="W26" s="587"/>
      <c r="X26" s="587"/>
      <c r="Y26" s="588"/>
      <c r="Z26" s="639">
        <v>42.2</v>
      </c>
      <c r="AA26" s="639"/>
      <c r="AB26" s="639"/>
      <c r="AC26" s="639"/>
      <c r="AD26" s="640">
        <v>34981428</v>
      </c>
      <c r="AE26" s="640"/>
      <c r="AF26" s="640"/>
      <c r="AG26" s="640"/>
      <c r="AH26" s="640"/>
      <c r="AI26" s="640"/>
      <c r="AJ26" s="640"/>
      <c r="AK26" s="640"/>
      <c r="AL26" s="609">
        <v>64.099999999999994</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9758143</v>
      </c>
      <c r="CS26" s="587"/>
      <c r="CT26" s="587"/>
      <c r="CU26" s="587"/>
      <c r="CV26" s="587"/>
      <c r="CW26" s="587"/>
      <c r="CX26" s="587"/>
      <c r="CY26" s="588"/>
      <c r="CZ26" s="589">
        <v>11.8</v>
      </c>
      <c r="DA26" s="607"/>
      <c r="DB26" s="607"/>
      <c r="DC26" s="608"/>
      <c r="DD26" s="592">
        <v>8992081</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5094743</v>
      </c>
      <c r="S27" s="587"/>
      <c r="T27" s="587"/>
      <c r="U27" s="587"/>
      <c r="V27" s="587"/>
      <c r="W27" s="587"/>
      <c r="X27" s="587"/>
      <c r="Y27" s="588"/>
      <c r="Z27" s="639">
        <v>6</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15393555</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27335934</v>
      </c>
      <c r="CS27" s="605"/>
      <c r="CT27" s="605"/>
      <c r="CU27" s="605"/>
      <c r="CV27" s="605"/>
      <c r="CW27" s="605"/>
      <c r="CX27" s="605"/>
      <c r="CY27" s="606"/>
      <c r="CZ27" s="589">
        <v>32.9</v>
      </c>
      <c r="DA27" s="607"/>
      <c r="DB27" s="607"/>
      <c r="DC27" s="608"/>
      <c r="DD27" s="592">
        <v>10545357</v>
      </c>
      <c r="DE27" s="605"/>
      <c r="DF27" s="605"/>
      <c r="DG27" s="605"/>
      <c r="DH27" s="605"/>
      <c r="DI27" s="605"/>
      <c r="DJ27" s="605"/>
      <c r="DK27" s="606"/>
      <c r="DL27" s="592">
        <v>10522092</v>
      </c>
      <c r="DM27" s="605"/>
      <c r="DN27" s="605"/>
      <c r="DO27" s="605"/>
      <c r="DP27" s="605"/>
      <c r="DQ27" s="605"/>
      <c r="DR27" s="605"/>
      <c r="DS27" s="605"/>
      <c r="DT27" s="605"/>
      <c r="DU27" s="605"/>
      <c r="DV27" s="606"/>
      <c r="DW27" s="609">
        <v>19.3</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313575</v>
      </c>
      <c r="S28" s="587"/>
      <c r="T28" s="587"/>
      <c r="U28" s="587"/>
      <c r="V28" s="587"/>
      <c r="W28" s="587"/>
      <c r="X28" s="587"/>
      <c r="Y28" s="588"/>
      <c r="Z28" s="639">
        <v>0.4</v>
      </c>
      <c r="AA28" s="639"/>
      <c r="AB28" s="639"/>
      <c r="AC28" s="639"/>
      <c r="AD28" s="640">
        <v>127341</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2502592</v>
      </c>
      <c r="CS28" s="587"/>
      <c r="CT28" s="587"/>
      <c r="CU28" s="587"/>
      <c r="CV28" s="587"/>
      <c r="CW28" s="587"/>
      <c r="CX28" s="587"/>
      <c r="CY28" s="588"/>
      <c r="CZ28" s="589">
        <v>3</v>
      </c>
      <c r="DA28" s="607"/>
      <c r="DB28" s="607"/>
      <c r="DC28" s="608"/>
      <c r="DD28" s="592">
        <v>2502592</v>
      </c>
      <c r="DE28" s="587"/>
      <c r="DF28" s="587"/>
      <c r="DG28" s="587"/>
      <c r="DH28" s="587"/>
      <c r="DI28" s="587"/>
      <c r="DJ28" s="587"/>
      <c r="DK28" s="588"/>
      <c r="DL28" s="592">
        <v>2502592</v>
      </c>
      <c r="DM28" s="587"/>
      <c r="DN28" s="587"/>
      <c r="DO28" s="587"/>
      <c r="DP28" s="587"/>
      <c r="DQ28" s="587"/>
      <c r="DR28" s="587"/>
      <c r="DS28" s="587"/>
      <c r="DT28" s="587"/>
      <c r="DU28" s="587"/>
      <c r="DV28" s="588"/>
      <c r="DW28" s="609">
        <v>4.5999999999999996</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11142</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2502425</v>
      </c>
      <c r="CS29" s="605"/>
      <c r="CT29" s="605"/>
      <c r="CU29" s="605"/>
      <c r="CV29" s="605"/>
      <c r="CW29" s="605"/>
      <c r="CX29" s="605"/>
      <c r="CY29" s="606"/>
      <c r="CZ29" s="589">
        <v>3</v>
      </c>
      <c r="DA29" s="607"/>
      <c r="DB29" s="607"/>
      <c r="DC29" s="608"/>
      <c r="DD29" s="592">
        <v>2502425</v>
      </c>
      <c r="DE29" s="605"/>
      <c r="DF29" s="605"/>
      <c r="DG29" s="605"/>
      <c r="DH29" s="605"/>
      <c r="DI29" s="605"/>
      <c r="DJ29" s="605"/>
      <c r="DK29" s="606"/>
      <c r="DL29" s="592">
        <v>2502425</v>
      </c>
      <c r="DM29" s="605"/>
      <c r="DN29" s="605"/>
      <c r="DO29" s="605"/>
      <c r="DP29" s="605"/>
      <c r="DQ29" s="605"/>
      <c r="DR29" s="605"/>
      <c r="DS29" s="605"/>
      <c r="DT29" s="605"/>
      <c r="DU29" s="605"/>
      <c r="DV29" s="606"/>
      <c r="DW29" s="609">
        <v>4.5999999999999996</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1748766</v>
      </c>
      <c r="S30" s="587"/>
      <c r="T30" s="587"/>
      <c r="U30" s="587"/>
      <c r="V30" s="587"/>
      <c r="W30" s="587"/>
      <c r="X30" s="587"/>
      <c r="Y30" s="588"/>
      <c r="Z30" s="639">
        <v>2</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97.5</v>
      </c>
      <c r="BH30" s="653"/>
      <c r="BI30" s="653"/>
      <c r="BJ30" s="653"/>
      <c r="BK30" s="653"/>
      <c r="BL30" s="653"/>
      <c r="BM30" s="654">
        <v>91.3</v>
      </c>
      <c r="BN30" s="653"/>
      <c r="BO30" s="653"/>
      <c r="BP30" s="653"/>
      <c r="BQ30" s="655"/>
      <c r="BR30" s="652">
        <v>97.3</v>
      </c>
      <c r="BS30" s="653"/>
      <c r="BT30" s="653"/>
      <c r="BU30" s="653"/>
      <c r="BV30" s="653"/>
      <c r="BW30" s="653"/>
      <c r="BX30" s="654">
        <v>90.4</v>
      </c>
      <c r="BY30" s="653"/>
      <c r="BZ30" s="653"/>
      <c r="CA30" s="653"/>
      <c r="CB30" s="655"/>
      <c r="CD30" s="658"/>
      <c r="CE30" s="659"/>
      <c r="CF30" s="623" t="s">
        <v>293</v>
      </c>
      <c r="CG30" s="620"/>
      <c r="CH30" s="620"/>
      <c r="CI30" s="620"/>
      <c r="CJ30" s="620"/>
      <c r="CK30" s="620"/>
      <c r="CL30" s="620"/>
      <c r="CM30" s="620"/>
      <c r="CN30" s="620"/>
      <c r="CO30" s="620"/>
      <c r="CP30" s="620"/>
      <c r="CQ30" s="621"/>
      <c r="CR30" s="586">
        <v>2152559</v>
      </c>
      <c r="CS30" s="587"/>
      <c r="CT30" s="587"/>
      <c r="CU30" s="587"/>
      <c r="CV30" s="587"/>
      <c r="CW30" s="587"/>
      <c r="CX30" s="587"/>
      <c r="CY30" s="588"/>
      <c r="CZ30" s="589">
        <v>2.6</v>
      </c>
      <c r="DA30" s="607"/>
      <c r="DB30" s="607"/>
      <c r="DC30" s="608"/>
      <c r="DD30" s="592">
        <v>2152559</v>
      </c>
      <c r="DE30" s="587"/>
      <c r="DF30" s="587"/>
      <c r="DG30" s="587"/>
      <c r="DH30" s="587"/>
      <c r="DI30" s="587"/>
      <c r="DJ30" s="587"/>
      <c r="DK30" s="588"/>
      <c r="DL30" s="592">
        <v>2152559</v>
      </c>
      <c r="DM30" s="587"/>
      <c r="DN30" s="587"/>
      <c r="DO30" s="587"/>
      <c r="DP30" s="587"/>
      <c r="DQ30" s="587"/>
      <c r="DR30" s="587"/>
      <c r="DS30" s="587"/>
      <c r="DT30" s="587"/>
      <c r="DU30" s="587"/>
      <c r="DV30" s="588"/>
      <c r="DW30" s="609">
        <v>3.9</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2080078</v>
      </c>
      <c r="S31" s="587"/>
      <c r="T31" s="587"/>
      <c r="U31" s="587"/>
      <c r="V31" s="587"/>
      <c r="W31" s="587"/>
      <c r="X31" s="587"/>
      <c r="Y31" s="588"/>
      <c r="Z31" s="639">
        <v>2.4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97.2</v>
      </c>
      <c r="BH31" s="605"/>
      <c r="BI31" s="605"/>
      <c r="BJ31" s="605"/>
      <c r="BK31" s="605"/>
      <c r="BL31" s="605"/>
      <c r="BM31" s="641">
        <v>90.4</v>
      </c>
      <c r="BN31" s="651"/>
      <c r="BO31" s="651"/>
      <c r="BP31" s="651"/>
      <c r="BQ31" s="615"/>
      <c r="BR31" s="650">
        <v>97</v>
      </c>
      <c r="BS31" s="605"/>
      <c r="BT31" s="605"/>
      <c r="BU31" s="605"/>
      <c r="BV31" s="605"/>
      <c r="BW31" s="605"/>
      <c r="BX31" s="641">
        <v>89.5</v>
      </c>
      <c r="BY31" s="651"/>
      <c r="BZ31" s="651"/>
      <c r="CA31" s="651"/>
      <c r="CB31" s="615"/>
      <c r="CD31" s="658"/>
      <c r="CE31" s="659"/>
      <c r="CF31" s="623" t="s">
        <v>297</v>
      </c>
      <c r="CG31" s="620"/>
      <c r="CH31" s="620"/>
      <c r="CI31" s="620"/>
      <c r="CJ31" s="620"/>
      <c r="CK31" s="620"/>
      <c r="CL31" s="620"/>
      <c r="CM31" s="620"/>
      <c r="CN31" s="620"/>
      <c r="CO31" s="620"/>
      <c r="CP31" s="620"/>
      <c r="CQ31" s="621"/>
      <c r="CR31" s="586">
        <v>349866</v>
      </c>
      <c r="CS31" s="605"/>
      <c r="CT31" s="605"/>
      <c r="CU31" s="605"/>
      <c r="CV31" s="605"/>
      <c r="CW31" s="605"/>
      <c r="CX31" s="605"/>
      <c r="CY31" s="606"/>
      <c r="CZ31" s="589">
        <v>0.4</v>
      </c>
      <c r="DA31" s="607"/>
      <c r="DB31" s="607"/>
      <c r="DC31" s="608"/>
      <c r="DD31" s="592">
        <v>349866</v>
      </c>
      <c r="DE31" s="605"/>
      <c r="DF31" s="605"/>
      <c r="DG31" s="605"/>
      <c r="DH31" s="605"/>
      <c r="DI31" s="605"/>
      <c r="DJ31" s="605"/>
      <c r="DK31" s="606"/>
      <c r="DL31" s="592">
        <v>349866</v>
      </c>
      <c r="DM31" s="605"/>
      <c r="DN31" s="605"/>
      <c r="DO31" s="605"/>
      <c r="DP31" s="605"/>
      <c r="DQ31" s="605"/>
      <c r="DR31" s="605"/>
      <c r="DS31" s="605"/>
      <c r="DT31" s="605"/>
      <c r="DU31" s="605"/>
      <c r="DV31" s="606"/>
      <c r="DW31" s="609">
        <v>0.6</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1755505</v>
      </c>
      <c r="S32" s="587"/>
      <c r="T32" s="587"/>
      <c r="U32" s="587"/>
      <c r="V32" s="587"/>
      <c r="W32" s="587"/>
      <c r="X32" s="587"/>
      <c r="Y32" s="588"/>
      <c r="Z32" s="639">
        <v>2.1</v>
      </c>
      <c r="AA32" s="639"/>
      <c r="AB32" s="639"/>
      <c r="AC32" s="639"/>
      <c r="AD32" s="640">
        <v>387</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t="s">
        <v>210</v>
      </c>
      <c r="BH32" s="571"/>
      <c r="BI32" s="571"/>
      <c r="BJ32" s="571"/>
      <c r="BK32" s="571"/>
      <c r="BL32" s="571"/>
      <c r="BM32" s="634" t="s">
        <v>210</v>
      </c>
      <c r="BN32" s="571"/>
      <c r="BO32" s="571"/>
      <c r="BP32" s="571"/>
      <c r="BQ32" s="628"/>
      <c r="BR32" s="649" t="s">
        <v>210</v>
      </c>
      <c r="BS32" s="571"/>
      <c r="BT32" s="571"/>
      <c r="BU32" s="571"/>
      <c r="BV32" s="571"/>
      <c r="BW32" s="571"/>
      <c r="BX32" s="634" t="s">
        <v>210</v>
      </c>
      <c r="BY32" s="571"/>
      <c r="BZ32" s="571"/>
      <c r="CA32" s="571"/>
      <c r="CB32" s="628"/>
      <c r="CD32" s="660"/>
      <c r="CE32" s="661"/>
      <c r="CF32" s="623" t="s">
        <v>300</v>
      </c>
      <c r="CG32" s="620"/>
      <c r="CH32" s="620"/>
      <c r="CI32" s="620"/>
      <c r="CJ32" s="620"/>
      <c r="CK32" s="620"/>
      <c r="CL32" s="620"/>
      <c r="CM32" s="620"/>
      <c r="CN32" s="620"/>
      <c r="CO32" s="620"/>
      <c r="CP32" s="620"/>
      <c r="CQ32" s="621"/>
      <c r="CR32" s="586">
        <v>167</v>
      </c>
      <c r="CS32" s="587"/>
      <c r="CT32" s="587"/>
      <c r="CU32" s="587"/>
      <c r="CV32" s="587"/>
      <c r="CW32" s="587"/>
      <c r="CX32" s="587"/>
      <c r="CY32" s="588"/>
      <c r="CZ32" s="589">
        <v>0</v>
      </c>
      <c r="DA32" s="607"/>
      <c r="DB32" s="607"/>
      <c r="DC32" s="608"/>
      <c r="DD32" s="592">
        <v>167</v>
      </c>
      <c r="DE32" s="587"/>
      <c r="DF32" s="587"/>
      <c r="DG32" s="587"/>
      <c r="DH32" s="587"/>
      <c r="DI32" s="587"/>
      <c r="DJ32" s="587"/>
      <c r="DK32" s="588"/>
      <c r="DL32" s="592">
        <v>167</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213000</v>
      </c>
      <c r="S33" s="587"/>
      <c r="T33" s="587"/>
      <c r="U33" s="587"/>
      <c r="V33" s="587"/>
      <c r="W33" s="587"/>
      <c r="X33" s="587"/>
      <c r="Y33" s="588"/>
      <c r="Z33" s="639">
        <v>0.2</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30443190</v>
      </c>
      <c r="CS33" s="605"/>
      <c r="CT33" s="605"/>
      <c r="CU33" s="605"/>
      <c r="CV33" s="605"/>
      <c r="CW33" s="605"/>
      <c r="CX33" s="605"/>
      <c r="CY33" s="606"/>
      <c r="CZ33" s="589">
        <v>36.700000000000003</v>
      </c>
      <c r="DA33" s="607"/>
      <c r="DB33" s="607"/>
      <c r="DC33" s="608"/>
      <c r="DD33" s="592">
        <v>25297720</v>
      </c>
      <c r="DE33" s="605"/>
      <c r="DF33" s="605"/>
      <c r="DG33" s="605"/>
      <c r="DH33" s="605"/>
      <c r="DI33" s="605"/>
      <c r="DJ33" s="605"/>
      <c r="DK33" s="606"/>
      <c r="DL33" s="592">
        <v>18856363</v>
      </c>
      <c r="DM33" s="605"/>
      <c r="DN33" s="605"/>
      <c r="DO33" s="605"/>
      <c r="DP33" s="605"/>
      <c r="DQ33" s="605"/>
      <c r="DR33" s="605"/>
      <c r="DS33" s="605"/>
      <c r="DT33" s="605"/>
      <c r="DU33" s="605"/>
      <c r="DV33" s="606"/>
      <c r="DW33" s="609">
        <v>34.6</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13192281</v>
      </c>
      <c r="CS34" s="587"/>
      <c r="CT34" s="587"/>
      <c r="CU34" s="587"/>
      <c r="CV34" s="587"/>
      <c r="CW34" s="587"/>
      <c r="CX34" s="587"/>
      <c r="CY34" s="588"/>
      <c r="CZ34" s="589">
        <v>15.9</v>
      </c>
      <c r="DA34" s="607"/>
      <c r="DB34" s="607"/>
      <c r="DC34" s="608"/>
      <c r="DD34" s="592">
        <v>10710078</v>
      </c>
      <c r="DE34" s="587"/>
      <c r="DF34" s="587"/>
      <c r="DG34" s="587"/>
      <c r="DH34" s="587"/>
      <c r="DI34" s="587"/>
      <c r="DJ34" s="587"/>
      <c r="DK34" s="588"/>
      <c r="DL34" s="592">
        <v>10093165</v>
      </c>
      <c r="DM34" s="587"/>
      <c r="DN34" s="587"/>
      <c r="DO34" s="587"/>
      <c r="DP34" s="587"/>
      <c r="DQ34" s="587"/>
      <c r="DR34" s="587"/>
      <c r="DS34" s="587"/>
      <c r="DT34" s="587"/>
      <c r="DU34" s="587"/>
      <c r="DV34" s="588"/>
      <c r="DW34" s="609">
        <v>18.5</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9121941</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88749</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315743</v>
      </c>
      <c r="CS35" s="605"/>
      <c r="CT35" s="605"/>
      <c r="CU35" s="605"/>
      <c r="CV35" s="605"/>
      <c r="CW35" s="605"/>
      <c r="CX35" s="605"/>
      <c r="CY35" s="606"/>
      <c r="CZ35" s="589">
        <v>0.4</v>
      </c>
      <c r="DA35" s="607"/>
      <c r="DB35" s="607"/>
      <c r="DC35" s="608"/>
      <c r="DD35" s="592">
        <v>271178</v>
      </c>
      <c r="DE35" s="605"/>
      <c r="DF35" s="605"/>
      <c r="DG35" s="605"/>
      <c r="DH35" s="605"/>
      <c r="DI35" s="605"/>
      <c r="DJ35" s="605"/>
      <c r="DK35" s="606"/>
      <c r="DL35" s="592">
        <v>271178</v>
      </c>
      <c r="DM35" s="605"/>
      <c r="DN35" s="605"/>
      <c r="DO35" s="605"/>
      <c r="DP35" s="605"/>
      <c r="DQ35" s="605"/>
      <c r="DR35" s="605"/>
      <c r="DS35" s="605"/>
      <c r="DT35" s="605"/>
      <c r="DU35" s="605"/>
      <c r="DV35" s="606"/>
      <c r="DW35" s="609">
        <v>0.5</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85470409</v>
      </c>
      <c r="S36" s="627"/>
      <c r="T36" s="627"/>
      <c r="U36" s="627"/>
      <c r="V36" s="627"/>
      <c r="W36" s="627"/>
      <c r="X36" s="627"/>
      <c r="Y36" s="630"/>
      <c r="Z36" s="631">
        <v>100</v>
      </c>
      <c r="AA36" s="631"/>
      <c r="AB36" s="631"/>
      <c r="AC36" s="631"/>
      <c r="AD36" s="632">
        <v>54561558</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373467</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-3001645</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4935205</v>
      </c>
      <c r="CS36" s="587"/>
      <c r="CT36" s="587"/>
      <c r="CU36" s="587"/>
      <c r="CV36" s="587"/>
      <c r="CW36" s="587"/>
      <c r="CX36" s="587"/>
      <c r="CY36" s="588"/>
      <c r="CZ36" s="589">
        <v>5.9</v>
      </c>
      <c r="DA36" s="607"/>
      <c r="DB36" s="607"/>
      <c r="DC36" s="608"/>
      <c r="DD36" s="592">
        <v>4170895</v>
      </c>
      <c r="DE36" s="587"/>
      <c r="DF36" s="587"/>
      <c r="DG36" s="587"/>
      <c r="DH36" s="587"/>
      <c r="DI36" s="587"/>
      <c r="DJ36" s="587"/>
      <c r="DK36" s="588"/>
      <c r="DL36" s="592">
        <v>3556414</v>
      </c>
      <c r="DM36" s="587"/>
      <c r="DN36" s="587"/>
      <c r="DO36" s="587"/>
      <c r="DP36" s="587"/>
      <c r="DQ36" s="587"/>
      <c r="DR36" s="587"/>
      <c r="DS36" s="587"/>
      <c r="DT36" s="587"/>
      <c r="DU36" s="587"/>
      <c r="DV36" s="588"/>
      <c r="DW36" s="609">
        <v>6.5</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t="s">
        <v>316</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41706</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1101020</v>
      </c>
      <c r="CS37" s="605"/>
      <c r="CT37" s="605"/>
      <c r="CU37" s="605"/>
      <c r="CV37" s="605"/>
      <c r="CW37" s="605"/>
      <c r="CX37" s="605"/>
      <c r="CY37" s="606"/>
      <c r="CZ37" s="589">
        <v>1.3</v>
      </c>
      <c r="DA37" s="607"/>
      <c r="DB37" s="607"/>
      <c r="DC37" s="608"/>
      <c r="DD37" s="592">
        <v>1101020</v>
      </c>
      <c r="DE37" s="605"/>
      <c r="DF37" s="605"/>
      <c r="DG37" s="605"/>
      <c r="DH37" s="605"/>
      <c r="DI37" s="605"/>
      <c r="DJ37" s="605"/>
      <c r="DK37" s="606"/>
      <c r="DL37" s="592">
        <v>811678</v>
      </c>
      <c r="DM37" s="605"/>
      <c r="DN37" s="605"/>
      <c r="DO37" s="605"/>
      <c r="DP37" s="605"/>
      <c r="DQ37" s="605"/>
      <c r="DR37" s="605"/>
      <c r="DS37" s="605"/>
      <c r="DT37" s="605"/>
      <c r="DU37" s="605"/>
      <c r="DV37" s="606"/>
      <c r="DW37" s="609">
        <v>1.5</v>
      </c>
      <c r="DX37" s="610"/>
      <c r="DY37" s="610"/>
      <c r="DZ37" s="610"/>
      <c r="EA37" s="610"/>
      <c r="EB37" s="610"/>
      <c r="EC37" s="611"/>
    </row>
    <row r="38" spans="2:133" ht="11.25" customHeight="1" x14ac:dyDescent="0.15">
      <c r="AQ38" s="612" t="s">
        <v>319</v>
      </c>
      <c r="AR38" s="613"/>
      <c r="AS38" s="613"/>
      <c r="AT38" s="613"/>
      <c r="AU38" s="613"/>
      <c r="AV38" s="613"/>
      <c r="AW38" s="613"/>
      <c r="AX38" s="613"/>
      <c r="AY38" s="614"/>
      <c r="AZ38" s="586" t="s">
        <v>320</v>
      </c>
      <c r="BA38" s="587"/>
      <c r="BB38" s="587"/>
      <c r="BC38" s="587"/>
      <c r="BD38" s="605"/>
      <c r="BE38" s="605"/>
      <c r="BF38" s="615"/>
      <c r="BG38" s="623" t="s">
        <v>321</v>
      </c>
      <c r="BH38" s="620"/>
      <c r="BI38" s="620"/>
      <c r="BJ38" s="620"/>
      <c r="BK38" s="620"/>
      <c r="BL38" s="620"/>
      <c r="BM38" s="620"/>
      <c r="BN38" s="620"/>
      <c r="BO38" s="620"/>
      <c r="BP38" s="620"/>
      <c r="BQ38" s="620"/>
      <c r="BR38" s="620"/>
      <c r="BS38" s="620"/>
      <c r="BT38" s="620"/>
      <c r="BU38" s="621"/>
      <c r="BV38" s="586">
        <v>65160</v>
      </c>
      <c r="BW38" s="587"/>
      <c r="BX38" s="587"/>
      <c r="BY38" s="587"/>
      <c r="BZ38" s="587"/>
      <c r="CA38" s="587"/>
      <c r="CB38" s="622"/>
      <c r="CD38" s="623" t="s">
        <v>322</v>
      </c>
      <c r="CE38" s="620"/>
      <c r="CF38" s="620"/>
      <c r="CG38" s="620"/>
      <c r="CH38" s="620"/>
      <c r="CI38" s="620"/>
      <c r="CJ38" s="620"/>
      <c r="CK38" s="620"/>
      <c r="CL38" s="620"/>
      <c r="CM38" s="620"/>
      <c r="CN38" s="620"/>
      <c r="CO38" s="620"/>
      <c r="CP38" s="620"/>
      <c r="CQ38" s="621"/>
      <c r="CR38" s="586">
        <v>9121941</v>
      </c>
      <c r="CS38" s="587"/>
      <c r="CT38" s="587"/>
      <c r="CU38" s="587"/>
      <c r="CV38" s="587"/>
      <c r="CW38" s="587"/>
      <c r="CX38" s="587"/>
      <c r="CY38" s="588"/>
      <c r="CZ38" s="589">
        <v>11</v>
      </c>
      <c r="DA38" s="607"/>
      <c r="DB38" s="607"/>
      <c r="DC38" s="608"/>
      <c r="DD38" s="592">
        <v>8353726</v>
      </c>
      <c r="DE38" s="587"/>
      <c r="DF38" s="587"/>
      <c r="DG38" s="587"/>
      <c r="DH38" s="587"/>
      <c r="DI38" s="587"/>
      <c r="DJ38" s="587"/>
      <c r="DK38" s="588"/>
      <c r="DL38" s="592">
        <v>4935606</v>
      </c>
      <c r="DM38" s="587"/>
      <c r="DN38" s="587"/>
      <c r="DO38" s="587"/>
      <c r="DP38" s="587"/>
      <c r="DQ38" s="587"/>
      <c r="DR38" s="587"/>
      <c r="DS38" s="587"/>
      <c r="DT38" s="587"/>
      <c r="DU38" s="587"/>
      <c r="DV38" s="588"/>
      <c r="DW38" s="609">
        <v>9</v>
      </c>
      <c r="DX38" s="610"/>
      <c r="DY38" s="610"/>
      <c r="DZ38" s="610"/>
      <c r="EA38" s="610"/>
      <c r="EB38" s="610"/>
      <c r="EC38" s="611"/>
    </row>
    <row r="39" spans="2:133" ht="11.25" customHeight="1" x14ac:dyDescent="0.15">
      <c r="AQ39" s="612" t="s">
        <v>323</v>
      </c>
      <c r="AR39" s="613"/>
      <c r="AS39" s="613"/>
      <c r="AT39" s="613"/>
      <c r="AU39" s="613"/>
      <c r="AV39" s="613"/>
      <c r="AW39" s="613"/>
      <c r="AX39" s="613"/>
      <c r="AY39" s="614"/>
      <c r="AZ39" s="586" t="s">
        <v>320</v>
      </c>
      <c r="BA39" s="587"/>
      <c r="BB39" s="587"/>
      <c r="BC39" s="587"/>
      <c r="BD39" s="605"/>
      <c r="BE39" s="605"/>
      <c r="BF39" s="615"/>
      <c r="BG39" s="616" t="s">
        <v>324</v>
      </c>
      <c r="BH39" s="617"/>
      <c r="BI39" s="617"/>
      <c r="BJ39" s="617"/>
      <c r="BK39" s="617"/>
      <c r="BL39" s="187"/>
      <c r="BM39" s="620" t="s">
        <v>325</v>
      </c>
      <c r="BN39" s="620"/>
      <c r="BO39" s="620"/>
      <c r="BP39" s="620"/>
      <c r="BQ39" s="620"/>
      <c r="BR39" s="620"/>
      <c r="BS39" s="620"/>
      <c r="BT39" s="620"/>
      <c r="BU39" s="621"/>
      <c r="BV39" s="586">
        <v>87</v>
      </c>
      <c r="BW39" s="587"/>
      <c r="BX39" s="587"/>
      <c r="BY39" s="587"/>
      <c r="BZ39" s="587"/>
      <c r="CA39" s="587"/>
      <c r="CB39" s="622"/>
      <c r="CD39" s="623" t="s">
        <v>326</v>
      </c>
      <c r="CE39" s="620"/>
      <c r="CF39" s="620"/>
      <c r="CG39" s="620"/>
      <c r="CH39" s="620"/>
      <c r="CI39" s="620"/>
      <c r="CJ39" s="620"/>
      <c r="CK39" s="620"/>
      <c r="CL39" s="620"/>
      <c r="CM39" s="620"/>
      <c r="CN39" s="620"/>
      <c r="CO39" s="620"/>
      <c r="CP39" s="620"/>
      <c r="CQ39" s="621"/>
      <c r="CR39" s="586">
        <v>1336309</v>
      </c>
      <c r="CS39" s="605"/>
      <c r="CT39" s="605"/>
      <c r="CU39" s="605"/>
      <c r="CV39" s="605"/>
      <c r="CW39" s="605"/>
      <c r="CX39" s="605"/>
      <c r="CY39" s="606"/>
      <c r="CZ39" s="589">
        <v>1.6</v>
      </c>
      <c r="DA39" s="607"/>
      <c r="DB39" s="607"/>
      <c r="DC39" s="608"/>
      <c r="DD39" s="592">
        <v>1272799</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4344550</v>
      </c>
      <c r="BA40" s="587"/>
      <c r="BB40" s="587"/>
      <c r="BC40" s="587"/>
      <c r="BD40" s="605"/>
      <c r="BE40" s="605"/>
      <c r="BF40" s="615"/>
      <c r="BG40" s="616"/>
      <c r="BH40" s="617"/>
      <c r="BI40" s="617"/>
      <c r="BJ40" s="617"/>
      <c r="BK40" s="617"/>
      <c r="BL40" s="187"/>
      <c r="BM40" s="620" t="s">
        <v>328</v>
      </c>
      <c r="BN40" s="620"/>
      <c r="BO40" s="620"/>
      <c r="BP40" s="620"/>
      <c r="BQ40" s="620"/>
      <c r="BR40" s="620"/>
      <c r="BS40" s="620"/>
      <c r="BT40" s="620"/>
      <c r="BU40" s="621"/>
      <c r="BV40" s="586">
        <v>94</v>
      </c>
      <c r="BW40" s="587"/>
      <c r="BX40" s="587"/>
      <c r="BY40" s="587"/>
      <c r="BZ40" s="587"/>
      <c r="CA40" s="587"/>
      <c r="CB40" s="622"/>
      <c r="CD40" s="623" t="s">
        <v>329</v>
      </c>
      <c r="CE40" s="620"/>
      <c r="CF40" s="620"/>
      <c r="CG40" s="620"/>
      <c r="CH40" s="620"/>
      <c r="CI40" s="620"/>
      <c r="CJ40" s="620"/>
      <c r="CK40" s="620"/>
      <c r="CL40" s="620"/>
      <c r="CM40" s="620"/>
      <c r="CN40" s="620"/>
      <c r="CO40" s="620"/>
      <c r="CP40" s="620"/>
      <c r="CQ40" s="621"/>
      <c r="CR40" s="586">
        <v>1541711</v>
      </c>
      <c r="CS40" s="587"/>
      <c r="CT40" s="587"/>
      <c r="CU40" s="587"/>
      <c r="CV40" s="587"/>
      <c r="CW40" s="587"/>
      <c r="CX40" s="587"/>
      <c r="CY40" s="588"/>
      <c r="CZ40" s="589">
        <v>1.9</v>
      </c>
      <c r="DA40" s="607"/>
      <c r="DB40" s="607"/>
      <c r="DC40" s="608"/>
      <c r="DD40" s="592">
        <v>519044</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4403924</v>
      </c>
      <c r="BA41" s="627"/>
      <c r="BB41" s="627"/>
      <c r="BC41" s="627"/>
      <c r="BD41" s="571"/>
      <c r="BE41" s="571"/>
      <c r="BF41" s="628"/>
      <c r="BG41" s="618"/>
      <c r="BH41" s="619"/>
      <c r="BI41" s="619"/>
      <c r="BJ41" s="619"/>
      <c r="BK41" s="619"/>
      <c r="BL41" s="189"/>
      <c r="BM41" s="625" t="s">
        <v>331</v>
      </c>
      <c r="BN41" s="625"/>
      <c r="BO41" s="625"/>
      <c r="BP41" s="625"/>
      <c r="BQ41" s="625"/>
      <c r="BR41" s="625"/>
      <c r="BS41" s="625"/>
      <c r="BT41" s="625"/>
      <c r="BU41" s="626"/>
      <c r="BV41" s="570">
        <v>247</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316</v>
      </c>
      <c r="CS41" s="605"/>
      <c r="CT41" s="605"/>
      <c r="CU41" s="605"/>
      <c r="CV41" s="605"/>
      <c r="CW41" s="605"/>
      <c r="CX41" s="605"/>
      <c r="CY41" s="606"/>
      <c r="CZ41" s="589" t="s">
        <v>316</v>
      </c>
      <c r="DA41" s="607"/>
      <c r="DB41" s="607"/>
      <c r="DC41" s="608"/>
      <c r="DD41" s="592" t="s">
        <v>316</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6681064</v>
      </c>
      <c r="CS42" s="587"/>
      <c r="CT42" s="587"/>
      <c r="CU42" s="587"/>
      <c r="CV42" s="587"/>
      <c r="CW42" s="587"/>
      <c r="CX42" s="587"/>
      <c r="CY42" s="588"/>
      <c r="CZ42" s="589">
        <v>8</v>
      </c>
      <c r="DA42" s="590"/>
      <c r="DB42" s="590"/>
      <c r="DC42" s="591"/>
      <c r="DD42" s="592">
        <v>2218258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214114</v>
      </c>
      <c r="CS43" s="605"/>
      <c r="CT43" s="605"/>
      <c r="CU43" s="605"/>
      <c r="CV43" s="605"/>
      <c r="CW43" s="605"/>
      <c r="CX43" s="605"/>
      <c r="CY43" s="606"/>
      <c r="CZ43" s="589">
        <v>0.3</v>
      </c>
      <c r="DA43" s="607"/>
      <c r="DB43" s="607"/>
      <c r="DC43" s="608"/>
      <c r="DD43" s="592">
        <v>214114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599" t="s">
        <v>288</v>
      </c>
      <c r="CE44" s="600"/>
      <c r="CF44" s="583" t="s">
        <v>338</v>
      </c>
      <c r="CG44" s="584"/>
      <c r="CH44" s="584"/>
      <c r="CI44" s="584"/>
      <c r="CJ44" s="584"/>
      <c r="CK44" s="584"/>
      <c r="CL44" s="584"/>
      <c r="CM44" s="584"/>
      <c r="CN44" s="584"/>
      <c r="CO44" s="584"/>
      <c r="CP44" s="584"/>
      <c r="CQ44" s="585"/>
      <c r="CR44" s="586">
        <v>6681064</v>
      </c>
      <c r="CS44" s="587"/>
      <c r="CT44" s="587"/>
      <c r="CU44" s="587"/>
      <c r="CV44" s="587"/>
      <c r="CW44" s="587"/>
      <c r="CX44" s="587"/>
      <c r="CY44" s="588"/>
      <c r="CZ44" s="589">
        <v>8</v>
      </c>
      <c r="DA44" s="590"/>
      <c r="DB44" s="590"/>
      <c r="DC44" s="591"/>
      <c r="DD44" s="592">
        <v>2218258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339</v>
      </c>
      <c r="CG45" s="584"/>
      <c r="CH45" s="584"/>
      <c r="CI45" s="584"/>
      <c r="CJ45" s="584"/>
      <c r="CK45" s="584"/>
      <c r="CL45" s="584"/>
      <c r="CM45" s="584"/>
      <c r="CN45" s="584"/>
      <c r="CO45" s="584"/>
      <c r="CP45" s="584"/>
      <c r="CQ45" s="585"/>
      <c r="CR45" s="586">
        <v>3239755</v>
      </c>
      <c r="CS45" s="605"/>
      <c r="CT45" s="605"/>
      <c r="CU45" s="605"/>
      <c r="CV45" s="605"/>
      <c r="CW45" s="605"/>
      <c r="CX45" s="605"/>
      <c r="CY45" s="606"/>
      <c r="CZ45" s="589">
        <v>3.9</v>
      </c>
      <c r="DA45" s="607"/>
      <c r="DB45" s="607"/>
      <c r="DC45" s="608"/>
      <c r="DD45" s="592">
        <v>611347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340</v>
      </c>
      <c r="CG46" s="584"/>
      <c r="CH46" s="584"/>
      <c r="CI46" s="584"/>
      <c r="CJ46" s="584"/>
      <c r="CK46" s="584"/>
      <c r="CL46" s="584"/>
      <c r="CM46" s="584"/>
      <c r="CN46" s="584"/>
      <c r="CO46" s="584"/>
      <c r="CP46" s="584"/>
      <c r="CQ46" s="585"/>
      <c r="CR46" s="586">
        <v>3441309</v>
      </c>
      <c r="CS46" s="587"/>
      <c r="CT46" s="587"/>
      <c r="CU46" s="587"/>
      <c r="CV46" s="587"/>
      <c r="CW46" s="587"/>
      <c r="CX46" s="587"/>
      <c r="CY46" s="588"/>
      <c r="CZ46" s="589">
        <v>4.0999999999999996</v>
      </c>
      <c r="DA46" s="590"/>
      <c r="DB46" s="590"/>
      <c r="DC46" s="591"/>
      <c r="DD46" s="592">
        <v>1606911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341</v>
      </c>
      <c r="CG47" s="584"/>
      <c r="CH47" s="584"/>
      <c r="CI47" s="584"/>
      <c r="CJ47" s="584"/>
      <c r="CK47" s="584"/>
      <c r="CL47" s="584"/>
      <c r="CM47" s="584"/>
      <c r="CN47" s="584"/>
      <c r="CO47" s="584"/>
      <c r="CP47" s="584"/>
      <c r="CQ47" s="585"/>
      <c r="CR47" s="586" t="s">
        <v>320</v>
      </c>
      <c r="CS47" s="605"/>
      <c r="CT47" s="605"/>
      <c r="CU47" s="605"/>
      <c r="CV47" s="605"/>
      <c r="CW47" s="605"/>
      <c r="CX47" s="605"/>
      <c r="CY47" s="606"/>
      <c r="CZ47" s="589" t="s">
        <v>320</v>
      </c>
      <c r="DA47" s="607"/>
      <c r="DB47" s="607"/>
      <c r="DC47" s="608"/>
      <c r="DD47" s="592" t="s">
        <v>320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342</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82996234</v>
      </c>
      <c r="CS49" s="571"/>
      <c r="CT49" s="571"/>
      <c r="CU49" s="571"/>
      <c r="CV49" s="571"/>
      <c r="CW49" s="571"/>
      <c r="CX49" s="571"/>
      <c r="CY49" s="572"/>
      <c r="CZ49" s="573">
        <v>100</v>
      </c>
      <c r="DA49" s="574"/>
      <c r="DB49" s="574"/>
      <c r="DC49" s="575"/>
      <c r="DD49" s="576">
        <v>55664450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345</v>
      </c>
      <c r="DK2" s="1109"/>
      <c r="DL2" s="1109"/>
      <c r="DM2" s="1109"/>
      <c r="DN2" s="1109"/>
      <c r="DO2" s="1110"/>
      <c r="DP2" s="200"/>
      <c r="DQ2" s="1108" t="s">
        <v>346</v>
      </c>
      <c r="DR2" s="1109"/>
      <c r="DS2" s="1109"/>
      <c r="DT2" s="1109"/>
      <c r="DU2" s="1109"/>
      <c r="DV2" s="1109"/>
      <c r="DW2" s="1109"/>
      <c r="DX2" s="1109"/>
      <c r="DY2" s="1109"/>
      <c r="DZ2" s="111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1" t="s">
        <v>347</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3" t="s">
        <v>349</v>
      </c>
      <c r="B5" s="994"/>
      <c r="C5" s="994"/>
      <c r="D5" s="994"/>
      <c r="E5" s="994"/>
      <c r="F5" s="994"/>
      <c r="G5" s="994"/>
      <c r="H5" s="994"/>
      <c r="I5" s="994"/>
      <c r="J5" s="994"/>
      <c r="K5" s="994"/>
      <c r="L5" s="994"/>
      <c r="M5" s="994"/>
      <c r="N5" s="994"/>
      <c r="O5" s="994"/>
      <c r="P5" s="995"/>
      <c r="Q5" s="999" t="s">
        <v>350</v>
      </c>
      <c r="R5" s="1000"/>
      <c r="S5" s="1000"/>
      <c r="T5" s="1000"/>
      <c r="U5" s="1001"/>
      <c r="V5" s="999" t="s">
        <v>351</v>
      </c>
      <c r="W5" s="1000"/>
      <c r="X5" s="1000"/>
      <c r="Y5" s="1000"/>
      <c r="Z5" s="1001"/>
      <c r="AA5" s="999" t="s">
        <v>352</v>
      </c>
      <c r="AB5" s="1000"/>
      <c r="AC5" s="1000"/>
      <c r="AD5" s="1000"/>
      <c r="AE5" s="1000"/>
      <c r="AF5" s="1111" t="s">
        <v>353</v>
      </c>
      <c r="AG5" s="1000"/>
      <c r="AH5" s="1000"/>
      <c r="AI5" s="1000"/>
      <c r="AJ5" s="1015"/>
      <c r="AK5" s="1000" t="s">
        <v>354</v>
      </c>
      <c r="AL5" s="1000"/>
      <c r="AM5" s="1000"/>
      <c r="AN5" s="1000"/>
      <c r="AO5" s="1001"/>
      <c r="AP5" s="999" t="s">
        <v>355</v>
      </c>
      <c r="AQ5" s="1000"/>
      <c r="AR5" s="1000"/>
      <c r="AS5" s="1000"/>
      <c r="AT5" s="1001"/>
      <c r="AU5" s="999" t="s">
        <v>356</v>
      </c>
      <c r="AV5" s="1000"/>
      <c r="AW5" s="1000"/>
      <c r="AX5" s="1000"/>
      <c r="AY5" s="1015"/>
      <c r="AZ5" s="207"/>
      <c r="BA5" s="207"/>
      <c r="BB5" s="207"/>
      <c r="BC5" s="207"/>
      <c r="BD5" s="207"/>
      <c r="BE5" s="208"/>
      <c r="BF5" s="208"/>
      <c r="BG5" s="208"/>
      <c r="BH5" s="208"/>
      <c r="BI5" s="208"/>
      <c r="BJ5" s="208"/>
      <c r="BK5" s="208"/>
      <c r="BL5" s="208"/>
      <c r="BM5" s="208"/>
      <c r="BN5" s="208"/>
      <c r="BO5" s="208"/>
      <c r="BP5" s="208"/>
      <c r="BQ5" s="993" t="s">
        <v>357</v>
      </c>
      <c r="BR5" s="994"/>
      <c r="BS5" s="994"/>
      <c r="BT5" s="994"/>
      <c r="BU5" s="994"/>
      <c r="BV5" s="994"/>
      <c r="BW5" s="994"/>
      <c r="BX5" s="994"/>
      <c r="BY5" s="994"/>
      <c r="BZ5" s="994"/>
      <c r="CA5" s="994"/>
      <c r="CB5" s="994"/>
      <c r="CC5" s="994"/>
      <c r="CD5" s="994"/>
      <c r="CE5" s="994"/>
      <c r="CF5" s="994"/>
      <c r="CG5" s="995"/>
      <c r="CH5" s="999" t="s">
        <v>358</v>
      </c>
      <c r="CI5" s="1000"/>
      <c r="CJ5" s="1000"/>
      <c r="CK5" s="1000"/>
      <c r="CL5" s="1001"/>
      <c r="CM5" s="999" t="s">
        <v>359</v>
      </c>
      <c r="CN5" s="1000"/>
      <c r="CO5" s="1000"/>
      <c r="CP5" s="1000"/>
      <c r="CQ5" s="1001"/>
      <c r="CR5" s="999" t="s">
        <v>360</v>
      </c>
      <c r="CS5" s="1000"/>
      <c r="CT5" s="1000"/>
      <c r="CU5" s="1000"/>
      <c r="CV5" s="1001"/>
      <c r="CW5" s="999" t="s">
        <v>361</v>
      </c>
      <c r="CX5" s="1000"/>
      <c r="CY5" s="1000"/>
      <c r="CZ5" s="1000"/>
      <c r="DA5" s="1001"/>
      <c r="DB5" s="999" t="s">
        <v>362</v>
      </c>
      <c r="DC5" s="1000"/>
      <c r="DD5" s="1000"/>
      <c r="DE5" s="1000"/>
      <c r="DF5" s="1001"/>
      <c r="DG5" s="1096" t="s">
        <v>363</v>
      </c>
      <c r="DH5" s="1097"/>
      <c r="DI5" s="1097"/>
      <c r="DJ5" s="1097"/>
      <c r="DK5" s="1098"/>
      <c r="DL5" s="1096" t="s">
        <v>364</v>
      </c>
      <c r="DM5" s="1097"/>
      <c r="DN5" s="1097"/>
      <c r="DO5" s="1097"/>
      <c r="DP5" s="1098"/>
      <c r="DQ5" s="999" t="s">
        <v>365</v>
      </c>
      <c r="DR5" s="1000"/>
      <c r="DS5" s="1000"/>
      <c r="DT5" s="1000"/>
      <c r="DU5" s="1001"/>
      <c r="DV5" s="999" t="s">
        <v>356</v>
      </c>
      <c r="DW5" s="1000"/>
      <c r="DX5" s="1000"/>
      <c r="DY5" s="1000"/>
      <c r="DZ5" s="1015"/>
      <c r="EA5" s="205"/>
    </row>
    <row r="6" spans="1:131" s="206"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12"/>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9"/>
      <c r="DH6" s="1100"/>
      <c r="DI6" s="1100"/>
      <c r="DJ6" s="1100"/>
      <c r="DK6" s="1101"/>
      <c r="DL6" s="1099"/>
      <c r="DM6" s="1100"/>
      <c r="DN6" s="1100"/>
      <c r="DO6" s="1100"/>
      <c r="DP6" s="1101"/>
      <c r="DQ6" s="1002"/>
      <c r="DR6" s="1003"/>
      <c r="DS6" s="1003"/>
      <c r="DT6" s="1003"/>
      <c r="DU6" s="1004"/>
      <c r="DV6" s="1002"/>
      <c r="DW6" s="1003"/>
      <c r="DX6" s="1003"/>
      <c r="DY6" s="1003"/>
      <c r="DZ6" s="1016"/>
      <c r="EA6" s="205"/>
    </row>
    <row r="7" spans="1:131" s="206" customFormat="1" ht="26.25" customHeight="1" thickTop="1" x14ac:dyDescent="0.15">
      <c r="A7" s="209">
        <v>1</v>
      </c>
      <c r="B7" s="1048" t="s">
        <v>366</v>
      </c>
      <c r="C7" s="1049"/>
      <c r="D7" s="1049"/>
      <c r="E7" s="1049"/>
      <c r="F7" s="1049"/>
      <c r="G7" s="1049"/>
      <c r="H7" s="1049"/>
      <c r="I7" s="1049"/>
      <c r="J7" s="1049"/>
      <c r="K7" s="1049"/>
      <c r="L7" s="1049"/>
      <c r="M7" s="1049"/>
      <c r="N7" s="1049"/>
      <c r="O7" s="1049"/>
      <c r="P7" s="1050"/>
      <c r="Q7" s="1102">
        <v>85871</v>
      </c>
      <c r="R7" s="1103"/>
      <c r="S7" s="1103"/>
      <c r="T7" s="1103"/>
      <c r="U7" s="1103"/>
      <c r="V7" s="1103">
        <v>83397</v>
      </c>
      <c r="W7" s="1103"/>
      <c r="X7" s="1103"/>
      <c r="Y7" s="1103"/>
      <c r="Z7" s="1103"/>
      <c r="AA7" s="1103">
        <v>2474</v>
      </c>
      <c r="AB7" s="1103"/>
      <c r="AC7" s="1103"/>
      <c r="AD7" s="1103"/>
      <c r="AE7" s="1104"/>
      <c r="AF7" s="1105">
        <v>2366</v>
      </c>
      <c r="AG7" s="1106"/>
      <c r="AH7" s="1106"/>
      <c r="AI7" s="1106"/>
      <c r="AJ7" s="1107"/>
      <c r="AK7" s="1089">
        <v>1804</v>
      </c>
      <c r="AL7" s="1090"/>
      <c r="AM7" s="1090"/>
      <c r="AN7" s="1090"/>
      <c r="AO7" s="1090"/>
      <c r="AP7" s="1090">
        <v>19994</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529</v>
      </c>
      <c r="BT7" s="1094"/>
      <c r="BU7" s="1094"/>
      <c r="BV7" s="1094"/>
      <c r="BW7" s="1094"/>
      <c r="BX7" s="1094"/>
      <c r="BY7" s="1094"/>
      <c r="BZ7" s="1094"/>
      <c r="CA7" s="1094"/>
      <c r="CB7" s="1094"/>
      <c r="CC7" s="1094"/>
      <c r="CD7" s="1094"/>
      <c r="CE7" s="1094"/>
      <c r="CF7" s="1094"/>
      <c r="CG7" s="1095"/>
      <c r="CH7" s="1086">
        <v>0</v>
      </c>
      <c r="CI7" s="1087"/>
      <c r="CJ7" s="1087"/>
      <c r="CK7" s="1087"/>
      <c r="CL7" s="1088"/>
      <c r="CM7" s="1086">
        <v>3</v>
      </c>
      <c r="CN7" s="1087"/>
      <c r="CO7" s="1087"/>
      <c r="CP7" s="1087"/>
      <c r="CQ7" s="1088"/>
      <c r="CR7" s="1086">
        <v>3</v>
      </c>
      <c r="CS7" s="1087"/>
      <c r="CT7" s="1087"/>
      <c r="CU7" s="1087"/>
      <c r="CV7" s="1088"/>
      <c r="CW7" s="1086">
        <v>20</v>
      </c>
      <c r="CX7" s="1087"/>
      <c r="CY7" s="1087"/>
      <c r="CZ7" s="1087"/>
      <c r="DA7" s="1088"/>
      <c r="DB7" s="1086" t="s">
        <v>533</v>
      </c>
      <c r="DC7" s="1087"/>
      <c r="DD7" s="1087"/>
      <c r="DE7" s="1087"/>
      <c r="DF7" s="1088"/>
      <c r="DG7" s="1086" t="s">
        <v>470</v>
      </c>
      <c r="DH7" s="1087"/>
      <c r="DI7" s="1087"/>
      <c r="DJ7" s="1087"/>
      <c r="DK7" s="1088"/>
      <c r="DL7" s="1086" t="s">
        <v>470</v>
      </c>
      <c r="DM7" s="1087"/>
      <c r="DN7" s="1087"/>
      <c r="DO7" s="1087"/>
      <c r="DP7" s="1088"/>
      <c r="DQ7" s="1086" t="s">
        <v>470</v>
      </c>
      <c r="DR7" s="1087"/>
      <c r="DS7" s="1087"/>
      <c r="DT7" s="1087"/>
      <c r="DU7" s="1088"/>
      <c r="DV7" s="1113"/>
      <c r="DW7" s="1114"/>
      <c r="DX7" s="1114"/>
      <c r="DY7" s="1114"/>
      <c r="DZ7" s="1115"/>
      <c r="EA7" s="205"/>
    </row>
    <row r="8" spans="1:131" s="206" customFormat="1" ht="26.25" customHeight="1" x14ac:dyDescent="0.15">
      <c r="A8" s="212">
        <v>2</v>
      </c>
      <c r="B8" s="1035"/>
      <c r="C8" s="1036"/>
      <c r="D8" s="1036"/>
      <c r="E8" s="1036"/>
      <c r="F8" s="1036"/>
      <c r="G8" s="1036"/>
      <c r="H8" s="1036"/>
      <c r="I8" s="1036"/>
      <c r="J8" s="1036"/>
      <c r="K8" s="1036"/>
      <c r="L8" s="1036"/>
      <c r="M8" s="1036"/>
      <c r="N8" s="1036"/>
      <c r="O8" s="1036"/>
      <c r="P8" s="1037"/>
      <c r="Q8" s="1041"/>
      <c r="R8" s="1042"/>
      <c r="S8" s="1042"/>
      <c r="T8" s="1042"/>
      <c r="U8" s="1042"/>
      <c r="V8" s="1042"/>
      <c r="W8" s="1042"/>
      <c r="X8" s="1042"/>
      <c r="Y8" s="1042"/>
      <c r="Z8" s="1042"/>
      <c r="AA8" s="1042"/>
      <c r="AB8" s="1042"/>
      <c r="AC8" s="1042"/>
      <c r="AD8" s="1042"/>
      <c r="AE8" s="1043"/>
      <c r="AF8" s="1017"/>
      <c r="AG8" s="1018"/>
      <c r="AH8" s="1018"/>
      <c r="AI8" s="1018"/>
      <c r="AJ8" s="1019"/>
      <c r="AK8" s="1084"/>
      <c r="AL8" s="1085"/>
      <c r="AM8" s="1085"/>
      <c r="AN8" s="1085"/>
      <c r="AO8" s="1085"/>
      <c r="AP8" s="1085"/>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t="s">
        <v>531</v>
      </c>
      <c r="BS8" s="1012" t="s">
        <v>528</v>
      </c>
      <c r="BT8" s="1013"/>
      <c r="BU8" s="1013"/>
      <c r="BV8" s="1013"/>
      <c r="BW8" s="1013"/>
      <c r="BX8" s="1013"/>
      <c r="BY8" s="1013"/>
      <c r="BZ8" s="1013"/>
      <c r="CA8" s="1013"/>
      <c r="CB8" s="1013"/>
      <c r="CC8" s="1013"/>
      <c r="CD8" s="1013"/>
      <c r="CE8" s="1013"/>
      <c r="CF8" s="1013"/>
      <c r="CG8" s="1014"/>
      <c r="CH8" s="987">
        <v>1</v>
      </c>
      <c r="CI8" s="988"/>
      <c r="CJ8" s="988"/>
      <c r="CK8" s="988"/>
      <c r="CL8" s="989"/>
      <c r="CM8" s="987">
        <v>12</v>
      </c>
      <c r="CN8" s="988"/>
      <c r="CO8" s="988"/>
      <c r="CP8" s="988"/>
      <c r="CQ8" s="989"/>
      <c r="CR8" s="987">
        <v>10</v>
      </c>
      <c r="CS8" s="988"/>
      <c r="CT8" s="988"/>
      <c r="CU8" s="988"/>
      <c r="CV8" s="989"/>
      <c r="CW8" s="987">
        <v>2</v>
      </c>
      <c r="CX8" s="988"/>
      <c r="CY8" s="988"/>
      <c r="CZ8" s="988"/>
      <c r="DA8" s="989"/>
      <c r="DB8" s="987">
        <v>2329</v>
      </c>
      <c r="DC8" s="988"/>
      <c r="DD8" s="988"/>
      <c r="DE8" s="988"/>
      <c r="DF8" s="989"/>
      <c r="DG8" s="987">
        <v>358</v>
      </c>
      <c r="DH8" s="988"/>
      <c r="DI8" s="988"/>
      <c r="DJ8" s="988"/>
      <c r="DK8" s="989"/>
      <c r="DL8" s="987" t="s">
        <v>470</v>
      </c>
      <c r="DM8" s="988"/>
      <c r="DN8" s="988"/>
      <c r="DO8" s="988"/>
      <c r="DP8" s="989"/>
      <c r="DQ8" s="987" t="s">
        <v>470</v>
      </c>
      <c r="DR8" s="988"/>
      <c r="DS8" s="988"/>
      <c r="DT8" s="988"/>
      <c r="DU8" s="989"/>
      <c r="DV8" s="990"/>
      <c r="DW8" s="991"/>
      <c r="DX8" s="991"/>
      <c r="DY8" s="991"/>
      <c r="DZ8" s="992"/>
      <c r="EA8" s="205"/>
    </row>
    <row r="9" spans="1:131" s="206" customFormat="1" ht="26.25" customHeight="1" x14ac:dyDescent="0.15">
      <c r="A9" s="212">
        <v>3</v>
      </c>
      <c r="B9" s="1035"/>
      <c r="C9" s="1036"/>
      <c r="D9" s="1036"/>
      <c r="E9" s="1036"/>
      <c r="F9" s="1036"/>
      <c r="G9" s="1036"/>
      <c r="H9" s="1036"/>
      <c r="I9" s="1036"/>
      <c r="J9" s="1036"/>
      <c r="K9" s="1036"/>
      <c r="L9" s="1036"/>
      <c r="M9" s="1036"/>
      <c r="N9" s="1036"/>
      <c r="O9" s="1036"/>
      <c r="P9" s="1037"/>
      <c r="Q9" s="1041"/>
      <c r="R9" s="1042"/>
      <c r="S9" s="1042"/>
      <c r="T9" s="1042"/>
      <c r="U9" s="1042"/>
      <c r="V9" s="1042"/>
      <c r="W9" s="1042"/>
      <c r="X9" s="1042"/>
      <c r="Y9" s="1042"/>
      <c r="Z9" s="1042"/>
      <c r="AA9" s="1042"/>
      <c r="AB9" s="1042"/>
      <c r="AC9" s="1042"/>
      <c r="AD9" s="1042"/>
      <c r="AE9" s="1043"/>
      <c r="AF9" s="1017"/>
      <c r="AG9" s="1018"/>
      <c r="AH9" s="1018"/>
      <c r="AI9" s="1018"/>
      <c r="AJ9" s="1019"/>
      <c r="AK9" s="1084"/>
      <c r="AL9" s="1085"/>
      <c r="AM9" s="1085"/>
      <c r="AN9" s="1085"/>
      <c r="AO9" s="1085"/>
      <c r="AP9" s="1085"/>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2" t="s">
        <v>527</v>
      </c>
      <c r="BT9" s="1013"/>
      <c r="BU9" s="1013"/>
      <c r="BV9" s="1013"/>
      <c r="BW9" s="1013"/>
      <c r="BX9" s="1013"/>
      <c r="BY9" s="1013"/>
      <c r="BZ9" s="1013"/>
      <c r="CA9" s="1013"/>
      <c r="CB9" s="1013"/>
      <c r="CC9" s="1013"/>
      <c r="CD9" s="1013"/>
      <c r="CE9" s="1013"/>
      <c r="CF9" s="1013"/>
      <c r="CG9" s="1014"/>
      <c r="CH9" s="987">
        <v>-3</v>
      </c>
      <c r="CI9" s="988"/>
      <c r="CJ9" s="988"/>
      <c r="CK9" s="988"/>
      <c r="CL9" s="989"/>
      <c r="CM9" s="987">
        <v>586</v>
      </c>
      <c r="CN9" s="988"/>
      <c r="CO9" s="988"/>
      <c r="CP9" s="988"/>
      <c r="CQ9" s="989"/>
      <c r="CR9" s="987">
        <v>500</v>
      </c>
      <c r="CS9" s="988"/>
      <c r="CT9" s="988"/>
      <c r="CU9" s="988"/>
      <c r="CV9" s="989"/>
      <c r="CW9" s="987">
        <v>86</v>
      </c>
      <c r="CX9" s="988"/>
      <c r="CY9" s="988"/>
      <c r="CZ9" s="988"/>
      <c r="DA9" s="989"/>
      <c r="DB9" s="987" t="s">
        <v>470</v>
      </c>
      <c r="DC9" s="988"/>
      <c r="DD9" s="988"/>
      <c r="DE9" s="988"/>
      <c r="DF9" s="989"/>
      <c r="DG9" s="987" t="s">
        <v>470</v>
      </c>
      <c r="DH9" s="988"/>
      <c r="DI9" s="988"/>
      <c r="DJ9" s="988"/>
      <c r="DK9" s="989"/>
      <c r="DL9" s="987" t="s">
        <v>470</v>
      </c>
      <c r="DM9" s="988"/>
      <c r="DN9" s="988"/>
      <c r="DO9" s="988"/>
      <c r="DP9" s="989"/>
      <c r="DQ9" s="987" t="s">
        <v>470</v>
      </c>
      <c r="DR9" s="988"/>
      <c r="DS9" s="988"/>
      <c r="DT9" s="988"/>
      <c r="DU9" s="989"/>
      <c r="DV9" s="990"/>
      <c r="DW9" s="991"/>
      <c r="DX9" s="991"/>
      <c r="DY9" s="991"/>
      <c r="DZ9" s="992"/>
      <c r="EA9" s="205"/>
    </row>
    <row r="10" spans="1:131" s="206" customFormat="1" ht="26.25" customHeight="1" x14ac:dyDescent="0.15">
      <c r="A10" s="212">
        <v>4</v>
      </c>
      <c r="B10" s="1035"/>
      <c r="C10" s="1036"/>
      <c r="D10" s="1036"/>
      <c r="E10" s="1036"/>
      <c r="F10" s="1036"/>
      <c r="G10" s="1036"/>
      <c r="H10" s="1036"/>
      <c r="I10" s="1036"/>
      <c r="J10" s="1036"/>
      <c r="K10" s="1036"/>
      <c r="L10" s="1036"/>
      <c r="M10" s="1036"/>
      <c r="N10" s="1036"/>
      <c r="O10" s="1036"/>
      <c r="P10" s="1037"/>
      <c r="Q10" s="1041"/>
      <c r="R10" s="1042"/>
      <c r="S10" s="1042"/>
      <c r="T10" s="1042"/>
      <c r="U10" s="1042"/>
      <c r="V10" s="1042"/>
      <c r="W10" s="1042"/>
      <c r="X10" s="1042"/>
      <c r="Y10" s="1042"/>
      <c r="Z10" s="1042"/>
      <c r="AA10" s="1042"/>
      <c r="AB10" s="1042"/>
      <c r="AC10" s="1042"/>
      <c r="AD10" s="1042"/>
      <c r="AE10" s="1043"/>
      <c r="AF10" s="1017"/>
      <c r="AG10" s="1018"/>
      <c r="AH10" s="1018"/>
      <c r="AI10" s="1018"/>
      <c r="AJ10" s="1019"/>
      <c r="AK10" s="1084"/>
      <c r="AL10" s="1085"/>
      <c r="AM10" s="1085"/>
      <c r="AN10" s="1085"/>
      <c r="AO10" s="1085"/>
      <c r="AP10" s="1085"/>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2" t="s">
        <v>530</v>
      </c>
      <c r="BT10" s="1013"/>
      <c r="BU10" s="1013"/>
      <c r="BV10" s="1013"/>
      <c r="BW10" s="1013"/>
      <c r="BX10" s="1013"/>
      <c r="BY10" s="1013"/>
      <c r="BZ10" s="1013"/>
      <c r="CA10" s="1013"/>
      <c r="CB10" s="1013"/>
      <c r="CC10" s="1013"/>
      <c r="CD10" s="1013"/>
      <c r="CE10" s="1013"/>
      <c r="CF10" s="1013"/>
      <c r="CG10" s="1014"/>
      <c r="CH10" s="987">
        <v>2</v>
      </c>
      <c r="CI10" s="988"/>
      <c r="CJ10" s="988"/>
      <c r="CK10" s="988"/>
      <c r="CL10" s="989"/>
      <c r="CM10" s="987">
        <v>7</v>
      </c>
      <c r="CN10" s="988"/>
      <c r="CO10" s="988"/>
      <c r="CP10" s="988"/>
      <c r="CQ10" s="989"/>
      <c r="CR10" s="987">
        <v>5</v>
      </c>
      <c r="CS10" s="988"/>
      <c r="CT10" s="988"/>
      <c r="CU10" s="988"/>
      <c r="CV10" s="989"/>
      <c r="CW10" s="987" t="s">
        <v>470</v>
      </c>
      <c r="CX10" s="988"/>
      <c r="CY10" s="988"/>
      <c r="CZ10" s="988"/>
      <c r="DA10" s="989"/>
      <c r="DB10" s="987" t="s">
        <v>470</v>
      </c>
      <c r="DC10" s="988"/>
      <c r="DD10" s="988"/>
      <c r="DE10" s="988"/>
      <c r="DF10" s="989"/>
      <c r="DG10" s="987" t="s">
        <v>470</v>
      </c>
      <c r="DH10" s="988"/>
      <c r="DI10" s="988"/>
      <c r="DJ10" s="988"/>
      <c r="DK10" s="989"/>
      <c r="DL10" s="987" t="s">
        <v>470</v>
      </c>
      <c r="DM10" s="988"/>
      <c r="DN10" s="988"/>
      <c r="DO10" s="988"/>
      <c r="DP10" s="989"/>
      <c r="DQ10" s="987" t="s">
        <v>470</v>
      </c>
      <c r="DR10" s="988"/>
      <c r="DS10" s="988"/>
      <c r="DT10" s="988"/>
      <c r="DU10" s="989"/>
      <c r="DV10" s="990"/>
      <c r="DW10" s="991"/>
      <c r="DX10" s="991"/>
      <c r="DY10" s="991"/>
      <c r="DZ10" s="992"/>
      <c r="EA10" s="205"/>
    </row>
    <row r="11" spans="1:131" s="206" customFormat="1" ht="26.25" customHeight="1" x14ac:dyDescent="0.15">
      <c r="A11" s="212">
        <v>5</v>
      </c>
      <c r="B11" s="1035"/>
      <c r="C11" s="1036"/>
      <c r="D11" s="1036"/>
      <c r="E11" s="1036"/>
      <c r="F11" s="1036"/>
      <c r="G11" s="1036"/>
      <c r="H11" s="1036"/>
      <c r="I11" s="1036"/>
      <c r="J11" s="1036"/>
      <c r="K11" s="1036"/>
      <c r="L11" s="1036"/>
      <c r="M11" s="1036"/>
      <c r="N11" s="1036"/>
      <c r="O11" s="1036"/>
      <c r="P11" s="1037"/>
      <c r="Q11" s="1041"/>
      <c r="R11" s="1042"/>
      <c r="S11" s="1042"/>
      <c r="T11" s="1042"/>
      <c r="U11" s="1042"/>
      <c r="V11" s="1042"/>
      <c r="W11" s="1042"/>
      <c r="X11" s="1042"/>
      <c r="Y11" s="1042"/>
      <c r="Z11" s="1042"/>
      <c r="AA11" s="1042"/>
      <c r="AB11" s="1042"/>
      <c r="AC11" s="1042"/>
      <c r="AD11" s="1042"/>
      <c r="AE11" s="1043"/>
      <c r="AF11" s="1017"/>
      <c r="AG11" s="1018"/>
      <c r="AH11" s="1018"/>
      <c r="AI11" s="1018"/>
      <c r="AJ11" s="1019"/>
      <c r="AK11" s="1084"/>
      <c r="AL11" s="1085"/>
      <c r="AM11" s="1085"/>
      <c r="AN11" s="1085"/>
      <c r="AO11" s="1085"/>
      <c r="AP11" s="1085"/>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2" t="s">
        <v>535</v>
      </c>
      <c r="BT11" s="1013"/>
      <c r="BU11" s="1013"/>
      <c r="BV11" s="1013"/>
      <c r="BW11" s="1013"/>
      <c r="BX11" s="1013"/>
      <c r="BY11" s="1013"/>
      <c r="BZ11" s="1013"/>
      <c r="CA11" s="1013"/>
      <c r="CB11" s="1013"/>
      <c r="CC11" s="1013"/>
      <c r="CD11" s="1013"/>
      <c r="CE11" s="1013"/>
      <c r="CF11" s="1013"/>
      <c r="CG11" s="1014"/>
      <c r="CH11" s="987" t="s">
        <v>536</v>
      </c>
      <c r="CI11" s="988"/>
      <c r="CJ11" s="988"/>
      <c r="CK11" s="988"/>
      <c r="CL11" s="989"/>
      <c r="CM11" s="987">
        <v>59</v>
      </c>
      <c r="CN11" s="988"/>
      <c r="CO11" s="988"/>
      <c r="CP11" s="988"/>
      <c r="CQ11" s="989"/>
      <c r="CR11" s="987">
        <v>3</v>
      </c>
      <c r="CS11" s="988"/>
      <c r="CT11" s="988"/>
      <c r="CU11" s="988"/>
      <c r="CV11" s="989"/>
      <c r="CW11" s="987">
        <v>21</v>
      </c>
      <c r="CX11" s="988"/>
      <c r="CY11" s="988"/>
      <c r="CZ11" s="988"/>
      <c r="DA11" s="989"/>
      <c r="DB11" s="987" t="s">
        <v>470</v>
      </c>
      <c r="DC11" s="988"/>
      <c r="DD11" s="988"/>
      <c r="DE11" s="988"/>
      <c r="DF11" s="989"/>
      <c r="DG11" s="987" t="s">
        <v>470</v>
      </c>
      <c r="DH11" s="988"/>
      <c r="DI11" s="988"/>
      <c r="DJ11" s="988"/>
      <c r="DK11" s="989"/>
      <c r="DL11" s="987" t="s">
        <v>470</v>
      </c>
      <c r="DM11" s="988"/>
      <c r="DN11" s="988"/>
      <c r="DO11" s="988"/>
      <c r="DP11" s="989"/>
      <c r="DQ11" s="987" t="s">
        <v>470</v>
      </c>
      <c r="DR11" s="988"/>
      <c r="DS11" s="988"/>
      <c r="DT11" s="988"/>
      <c r="DU11" s="989"/>
      <c r="DV11" s="990"/>
      <c r="DW11" s="991"/>
      <c r="DX11" s="991"/>
      <c r="DY11" s="991"/>
      <c r="DZ11" s="992"/>
      <c r="EA11" s="205"/>
    </row>
    <row r="12" spans="1:131" s="206" customFormat="1" ht="26.25" customHeight="1" x14ac:dyDescent="0.15">
      <c r="A12" s="212">
        <v>6</v>
      </c>
      <c r="B12" s="1035"/>
      <c r="C12" s="1036"/>
      <c r="D12" s="1036"/>
      <c r="E12" s="1036"/>
      <c r="F12" s="1036"/>
      <c r="G12" s="1036"/>
      <c r="H12" s="1036"/>
      <c r="I12" s="1036"/>
      <c r="J12" s="1036"/>
      <c r="K12" s="1036"/>
      <c r="L12" s="1036"/>
      <c r="M12" s="1036"/>
      <c r="N12" s="1036"/>
      <c r="O12" s="1036"/>
      <c r="P12" s="1037"/>
      <c r="Q12" s="1041"/>
      <c r="R12" s="1042"/>
      <c r="S12" s="1042"/>
      <c r="T12" s="1042"/>
      <c r="U12" s="1042"/>
      <c r="V12" s="1042"/>
      <c r="W12" s="1042"/>
      <c r="X12" s="1042"/>
      <c r="Y12" s="1042"/>
      <c r="Z12" s="1042"/>
      <c r="AA12" s="1042"/>
      <c r="AB12" s="1042"/>
      <c r="AC12" s="1042"/>
      <c r="AD12" s="1042"/>
      <c r="AE12" s="1043"/>
      <c r="AF12" s="1017"/>
      <c r="AG12" s="1018"/>
      <c r="AH12" s="1018"/>
      <c r="AI12" s="1018"/>
      <c r="AJ12" s="1019"/>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05"/>
    </row>
    <row r="13" spans="1:131" s="206" customFormat="1" ht="26.25" customHeight="1" x14ac:dyDescent="0.15">
      <c r="A13" s="212">
        <v>7</v>
      </c>
      <c r="B13" s="1035"/>
      <c r="C13" s="1036"/>
      <c r="D13" s="1036"/>
      <c r="E13" s="1036"/>
      <c r="F13" s="1036"/>
      <c r="G13" s="1036"/>
      <c r="H13" s="1036"/>
      <c r="I13" s="1036"/>
      <c r="J13" s="1036"/>
      <c r="K13" s="1036"/>
      <c r="L13" s="1036"/>
      <c r="M13" s="1036"/>
      <c r="N13" s="1036"/>
      <c r="O13" s="1036"/>
      <c r="P13" s="1037"/>
      <c r="Q13" s="1041"/>
      <c r="R13" s="1042"/>
      <c r="S13" s="1042"/>
      <c r="T13" s="1042"/>
      <c r="U13" s="1042"/>
      <c r="V13" s="1042"/>
      <c r="W13" s="1042"/>
      <c r="X13" s="1042"/>
      <c r="Y13" s="1042"/>
      <c r="Z13" s="1042"/>
      <c r="AA13" s="1042"/>
      <c r="AB13" s="1042"/>
      <c r="AC13" s="1042"/>
      <c r="AD13" s="1042"/>
      <c r="AE13" s="1043"/>
      <c r="AF13" s="1017"/>
      <c r="AG13" s="1018"/>
      <c r="AH13" s="1018"/>
      <c r="AI13" s="1018"/>
      <c r="AJ13" s="1019"/>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05"/>
    </row>
    <row r="14" spans="1:131" s="206" customFormat="1" ht="26.25" customHeight="1" x14ac:dyDescent="0.15">
      <c r="A14" s="212">
        <v>8</v>
      </c>
      <c r="B14" s="1035"/>
      <c r="C14" s="1036"/>
      <c r="D14" s="1036"/>
      <c r="E14" s="1036"/>
      <c r="F14" s="1036"/>
      <c r="G14" s="1036"/>
      <c r="H14" s="1036"/>
      <c r="I14" s="1036"/>
      <c r="J14" s="1036"/>
      <c r="K14" s="1036"/>
      <c r="L14" s="1036"/>
      <c r="M14" s="1036"/>
      <c r="N14" s="1036"/>
      <c r="O14" s="1036"/>
      <c r="P14" s="1037"/>
      <c r="Q14" s="1041"/>
      <c r="R14" s="1042"/>
      <c r="S14" s="1042"/>
      <c r="T14" s="1042"/>
      <c r="U14" s="1042"/>
      <c r="V14" s="1042"/>
      <c r="W14" s="1042"/>
      <c r="X14" s="1042"/>
      <c r="Y14" s="1042"/>
      <c r="Z14" s="1042"/>
      <c r="AA14" s="1042"/>
      <c r="AB14" s="1042"/>
      <c r="AC14" s="1042"/>
      <c r="AD14" s="1042"/>
      <c r="AE14" s="1043"/>
      <c r="AF14" s="1017"/>
      <c r="AG14" s="1018"/>
      <c r="AH14" s="1018"/>
      <c r="AI14" s="1018"/>
      <c r="AJ14" s="1019"/>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x14ac:dyDescent="0.15">
      <c r="A15" s="212">
        <v>9</v>
      </c>
      <c r="B15" s="1035"/>
      <c r="C15" s="1036"/>
      <c r="D15" s="1036"/>
      <c r="E15" s="1036"/>
      <c r="F15" s="1036"/>
      <c r="G15" s="1036"/>
      <c r="H15" s="1036"/>
      <c r="I15" s="1036"/>
      <c r="J15" s="1036"/>
      <c r="K15" s="1036"/>
      <c r="L15" s="1036"/>
      <c r="M15" s="1036"/>
      <c r="N15" s="1036"/>
      <c r="O15" s="1036"/>
      <c r="P15" s="1037"/>
      <c r="Q15" s="1041"/>
      <c r="R15" s="1042"/>
      <c r="S15" s="1042"/>
      <c r="T15" s="1042"/>
      <c r="U15" s="1042"/>
      <c r="V15" s="1042"/>
      <c r="W15" s="1042"/>
      <c r="X15" s="1042"/>
      <c r="Y15" s="1042"/>
      <c r="Z15" s="1042"/>
      <c r="AA15" s="1042"/>
      <c r="AB15" s="1042"/>
      <c r="AC15" s="1042"/>
      <c r="AD15" s="1042"/>
      <c r="AE15" s="1043"/>
      <c r="AF15" s="1017"/>
      <c r="AG15" s="1018"/>
      <c r="AH15" s="1018"/>
      <c r="AI15" s="1018"/>
      <c r="AJ15" s="1019"/>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x14ac:dyDescent="0.15">
      <c r="A16" s="212">
        <v>10</v>
      </c>
      <c r="B16" s="1035"/>
      <c r="C16" s="1036"/>
      <c r="D16" s="1036"/>
      <c r="E16" s="1036"/>
      <c r="F16" s="1036"/>
      <c r="G16" s="1036"/>
      <c r="H16" s="1036"/>
      <c r="I16" s="1036"/>
      <c r="J16" s="1036"/>
      <c r="K16" s="1036"/>
      <c r="L16" s="1036"/>
      <c r="M16" s="1036"/>
      <c r="N16" s="1036"/>
      <c r="O16" s="1036"/>
      <c r="P16" s="1037"/>
      <c r="Q16" s="1041"/>
      <c r="R16" s="1042"/>
      <c r="S16" s="1042"/>
      <c r="T16" s="1042"/>
      <c r="U16" s="1042"/>
      <c r="V16" s="1042"/>
      <c r="W16" s="1042"/>
      <c r="X16" s="1042"/>
      <c r="Y16" s="1042"/>
      <c r="Z16" s="1042"/>
      <c r="AA16" s="1042"/>
      <c r="AB16" s="1042"/>
      <c r="AC16" s="1042"/>
      <c r="AD16" s="1042"/>
      <c r="AE16" s="1043"/>
      <c r="AF16" s="1017"/>
      <c r="AG16" s="1018"/>
      <c r="AH16" s="1018"/>
      <c r="AI16" s="1018"/>
      <c r="AJ16" s="1019"/>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x14ac:dyDescent="0.15">
      <c r="A17" s="212">
        <v>11</v>
      </c>
      <c r="B17" s="1035"/>
      <c r="C17" s="1036"/>
      <c r="D17" s="1036"/>
      <c r="E17" s="1036"/>
      <c r="F17" s="1036"/>
      <c r="G17" s="1036"/>
      <c r="H17" s="1036"/>
      <c r="I17" s="1036"/>
      <c r="J17" s="1036"/>
      <c r="K17" s="1036"/>
      <c r="L17" s="1036"/>
      <c r="M17" s="1036"/>
      <c r="N17" s="1036"/>
      <c r="O17" s="1036"/>
      <c r="P17" s="1037"/>
      <c r="Q17" s="1041"/>
      <c r="R17" s="1042"/>
      <c r="S17" s="1042"/>
      <c r="T17" s="1042"/>
      <c r="U17" s="1042"/>
      <c r="V17" s="1042"/>
      <c r="W17" s="1042"/>
      <c r="X17" s="1042"/>
      <c r="Y17" s="1042"/>
      <c r="Z17" s="1042"/>
      <c r="AA17" s="1042"/>
      <c r="AB17" s="1042"/>
      <c r="AC17" s="1042"/>
      <c r="AD17" s="1042"/>
      <c r="AE17" s="1043"/>
      <c r="AF17" s="1017"/>
      <c r="AG17" s="1018"/>
      <c r="AH17" s="1018"/>
      <c r="AI17" s="1018"/>
      <c r="AJ17" s="1019"/>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x14ac:dyDescent="0.15">
      <c r="A18" s="212">
        <v>12</v>
      </c>
      <c r="B18" s="1035"/>
      <c r="C18" s="1036"/>
      <c r="D18" s="1036"/>
      <c r="E18" s="1036"/>
      <c r="F18" s="1036"/>
      <c r="G18" s="1036"/>
      <c r="H18" s="1036"/>
      <c r="I18" s="1036"/>
      <c r="J18" s="1036"/>
      <c r="K18" s="1036"/>
      <c r="L18" s="1036"/>
      <c r="M18" s="1036"/>
      <c r="N18" s="1036"/>
      <c r="O18" s="1036"/>
      <c r="P18" s="1037"/>
      <c r="Q18" s="1041"/>
      <c r="R18" s="1042"/>
      <c r="S18" s="1042"/>
      <c r="T18" s="1042"/>
      <c r="U18" s="1042"/>
      <c r="V18" s="1042"/>
      <c r="W18" s="1042"/>
      <c r="X18" s="1042"/>
      <c r="Y18" s="1042"/>
      <c r="Z18" s="1042"/>
      <c r="AA18" s="1042"/>
      <c r="AB18" s="1042"/>
      <c r="AC18" s="1042"/>
      <c r="AD18" s="1042"/>
      <c r="AE18" s="1043"/>
      <c r="AF18" s="1017"/>
      <c r="AG18" s="1018"/>
      <c r="AH18" s="1018"/>
      <c r="AI18" s="1018"/>
      <c r="AJ18" s="1019"/>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x14ac:dyDescent="0.15">
      <c r="A19" s="212">
        <v>13</v>
      </c>
      <c r="B19" s="1035"/>
      <c r="C19" s="1036"/>
      <c r="D19" s="1036"/>
      <c r="E19" s="1036"/>
      <c r="F19" s="1036"/>
      <c r="G19" s="1036"/>
      <c r="H19" s="1036"/>
      <c r="I19" s="1036"/>
      <c r="J19" s="1036"/>
      <c r="K19" s="1036"/>
      <c r="L19" s="1036"/>
      <c r="M19" s="1036"/>
      <c r="N19" s="1036"/>
      <c r="O19" s="1036"/>
      <c r="P19" s="1037"/>
      <c r="Q19" s="1041"/>
      <c r="R19" s="1042"/>
      <c r="S19" s="1042"/>
      <c r="T19" s="1042"/>
      <c r="U19" s="1042"/>
      <c r="V19" s="1042"/>
      <c r="W19" s="1042"/>
      <c r="X19" s="1042"/>
      <c r="Y19" s="1042"/>
      <c r="Z19" s="1042"/>
      <c r="AA19" s="1042"/>
      <c r="AB19" s="1042"/>
      <c r="AC19" s="1042"/>
      <c r="AD19" s="1042"/>
      <c r="AE19" s="1043"/>
      <c r="AF19" s="1017"/>
      <c r="AG19" s="1018"/>
      <c r="AH19" s="1018"/>
      <c r="AI19" s="1018"/>
      <c r="AJ19" s="1019"/>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x14ac:dyDescent="0.15">
      <c r="A20" s="212">
        <v>14</v>
      </c>
      <c r="B20" s="1035"/>
      <c r="C20" s="1036"/>
      <c r="D20" s="1036"/>
      <c r="E20" s="1036"/>
      <c r="F20" s="1036"/>
      <c r="G20" s="1036"/>
      <c r="H20" s="1036"/>
      <c r="I20" s="1036"/>
      <c r="J20" s="1036"/>
      <c r="K20" s="1036"/>
      <c r="L20" s="1036"/>
      <c r="M20" s="1036"/>
      <c r="N20" s="1036"/>
      <c r="O20" s="1036"/>
      <c r="P20" s="1037"/>
      <c r="Q20" s="1041"/>
      <c r="R20" s="1042"/>
      <c r="S20" s="1042"/>
      <c r="T20" s="1042"/>
      <c r="U20" s="1042"/>
      <c r="V20" s="1042"/>
      <c r="W20" s="1042"/>
      <c r="X20" s="1042"/>
      <c r="Y20" s="1042"/>
      <c r="Z20" s="1042"/>
      <c r="AA20" s="1042"/>
      <c r="AB20" s="1042"/>
      <c r="AC20" s="1042"/>
      <c r="AD20" s="1042"/>
      <c r="AE20" s="1043"/>
      <c r="AF20" s="1017"/>
      <c r="AG20" s="1018"/>
      <c r="AH20" s="1018"/>
      <c r="AI20" s="1018"/>
      <c r="AJ20" s="1019"/>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x14ac:dyDescent="0.2">
      <c r="A21" s="212">
        <v>15</v>
      </c>
      <c r="B21" s="1035"/>
      <c r="C21" s="1036"/>
      <c r="D21" s="1036"/>
      <c r="E21" s="1036"/>
      <c r="F21" s="1036"/>
      <c r="G21" s="1036"/>
      <c r="H21" s="1036"/>
      <c r="I21" s="1036"/>
      <c r="J21" s="1036"/>
      <c r="K21" s="1036"/>
      <c r="L21" s="1036"/>
      <c r="M21" s="1036"/>
      <c r="N21" s="1036"/>
      <c r="O21" s="1036"/>
      <c r="P21" s="1037"/>
      <c r="Q21" s="1041"/>
      <c r="R21" s="1042"/>
      <c r="S21" s="1042"/>
      <c r="T21" s="1042"/>
      <c r="U21" s="1042"/>
      <c r="V21" s="1042"/>
      <c r="W21" s="1042"/>
      <c r="X21" s="1042"/>
      <c r="Y21" s="1042"/>
      <c r="Z21" s="1042"/>
      <c r="AA21" s="1042"/>
      <c r="AB21" s="1042"/>
      <c r="AC21" s="1042"/>
      <c r="AD21" s="1042"/>
      <c r="AE21" s="1043"/>
      <c r="AF21" s="1017"/>
      <c r="AG21" s="1018"/>
      <c r="AH21" s="1018"/>
      <c r="AI21" s="1018"/>
      <c r="AJ21" s="1019"/>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x14ac:dyDescent="0.15">
      <c r="A22" s="212">
        <v>16</v>
      </c>
      <c r="B22" s="1035"/>
      <c r="C22" s="1036"/>
      <c r="D22" s="1036"/>
      <c r="E22" s="1036"/>
      <c r="F22" s="1036"/>
      <c r="G22" s="1036"/>
      <c r="H22" s="1036"/>
      <c r="I22" s="1036"/>
      <c r="J22" s="1036"/>
      <c r="K22" s="1036"/>
      <c r="L22" s="1036"/>
      <c r="M22" s="1036"/>
      <c r="N22" s="1036"/>
      <c r="O22" s="1036"/>
      <c r="P22" s="1037"/>
      <c r="Q22" s="1079"/>
      <c r="R22" s="1080"/>
      <c r="S22" s="1080"/>
      <c r="T22" s="1080"/>
      <c r="U22" s="1080"/>
      <c r="V22" s="1080"/>
      <c r="W22" s="1080"/>
      <c r="X22" s="1080"/>
      <c r="Y22" s="1080"/>
      <c r="Z22" s="1080"/>
      <c r="AA22" s="1080"/>
      <c r="AB22" s="1080"/>
      <c r="AC22" s="1080"/>
      <c r="AD22" s="1080"/>
      <c r="AE22" s="1081"/>
      <c r="AF22" s="1017"/>
      <c r="AG22" s="1018"/>
      <c r="AH22" s="1018"/>
      <c r="AI22" s="1018"/>
      <c r="AJ22" s="1019"/>
      <c r="AK22" s="1075"/>
      <c r="AL22" s="1076"/>
      <c r="AM22" s="1076"/>
      <c r="AN22" s="1076"/>
      <c r="AO22" s="1076"/>
      <c r="AP22" s="1076"/>
      <c r="AQ22" s="1076"/>
      <c r="AR22" s="1076"/>
      <c r="AS22" s="1076"/>
      <c r="AT22" s="1076"/>
      <c r="AU22" s="1077"/>
      <c r="AV22" s="1077"/>
      <c r="AW22" s="1077"/>
      <c r="AX22" s="1077"/>
      <c r="AY22" s="1078"/>
      <c r="AZ22" s="1033" t="s">
        <v>367</v>
      </c>
      <c r="BA22" s="1033"/>
      <c r="BB22" s="1033"/>
      <c r="BC22" s="1033"/>
      <c r="BD22" s="1034"/>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6">
        <v>85871</v>
      </c>
      <c r="R23" s="1067"/>
      <c r="S23" s="1067"/>
      <c r="T23" s="1067"/>
      <c r="U23" s="1067"/>
      <c r="V23" s="1067">
        <v>83397</v>
      </c>
      <c r="W23" s="1067"/>
      <c r="X23" s="1067"/>
      <c r="Y23" s="1067"/>
      <c r="Z23" s="1067"/>
      <c r="AA23" s="1067">
        <v>2474</v>
      </c>
      <c r="AB23" s="1067"/>
      <c r="AC23" s="1067"/>
      <c r="AD23" s="1067"/>
      <c r="AE23" s="1068"/>
      <c r="AF23" s="1069">
        <v>2366</v>
      </c>
      <c r="AG23" s="1067"/>
      <c r="AH23" s="1067"/>
      <c r="AI23" s="1067"/>
      <c r="AJ23" s="1070"/>
      <c r="AK23" s="1071"/>
      <c r="AL23" s="1072"/>
      <c r="AM23" s="1072"/>
      <c r="AN23" s="1072"/>
      <c r="AO23" s="1072"/>
      <c r="AP23" s="1067">
        <v>19994</v>
      </c>
      <c r="AQ23" s="1067"/>
      <c r="AR23" s="1067"/>
      <c r="AS23" s="1067"/>
      <c r="AT23" s="1067"/>
      <c r="AU23" s="1073"/>
      <c r="AV23" s="1073"/>
      <c r="AW23" s="1073"/>
      <c r="AX23" s="1073"/>
      <c r="AY23" s="1074"/>
      <c r="AZ23" s="1063" t="s">
        <v>112</v>
      </c>
      <c r="BA23" s="1064"/>
      <c r="BB23" s="1064"/>
      <c r="BC23" s="1064"/>
      <c r="BD23" s="1065"/>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x14ac:dyDescent="0.15">
      <c r="A24" s="1062" t="s">
        <v>370</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x14ac:dyDescent="0.2">
      <c r="A25" s="1061" t="s">
        <v>371</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x14ac:dyDescent="0.15">
      <c r="A26" s="993" t="s">
        <v>349</v>
      </c>
      <c r="B26" s="994"/>
      <c r="C26" s="994"/>
      <c r="D26" s="994"/>
      <c r="E26" s="994"/>
      <c r="F26" s="994"/>
      <c r="G26" s="994"/>
      <c r="H26" s="994"/>
      <c r="I26" s="994"/>
      <c r="J26" s="994"/>
      <c r="K26" s="994"/>
      <c r="L26" s="994"/>
      <c r="M26" s="994"/>
      <c r="N26" s="994"/>
      <c r="O26" s="994"/>
      <c r="P26" s="995"/>
      <c r="Q26" s="999" t="s">
        <v>372</v>
      </c>
      <c r="R26" s="1000"/>
      <c r="S26" s="1000"/>
      <c r="T26" s="1000"/>
      <c r="U26" s="1001"/>
      <c r="V26" s="999" t="s">
        <v>373</v>
      </c>
      <c r="W26" s="1000"/>
      <c r="X26" s="1000"/>
      <c r="Y26" s="1000"/>
      <c r="Z26" s="1001"/>
      <c r="AA26" s="999" t="s">
        <v>374</v>
      </c>
      <c r="AB26" s="1000"/>
      <c r="AC26" s="1000"/>
      <c r="AD26" s="1000"/>
      <c r="AE26" s="1000"/>
      <c r="AF26" s="1057" t="s">
        <v>375</v>
      </c>
      <c r="AG26" s="1006"/>
      <c r="AH26" s="1006"/>
      <c r="AI26" s="1006"/>
      <c r="AJ26" s="1058"/>
      <c r="AK26" s="1000" t="s">
        <v>376</v>
      </c>
      <c r="AL26" s="1000"/>
      <c r="AM26" s="1000"/>
      <c r="AN26" s="1000"/>
      <c r="AO26" s="1001"/>
      <c r="AP26" s="999" t="s">
        <v>377</v>
      </c>
      <c r="AQ26" s="1000"/>
      <c r="AR26" s="1000"/>
      <c r="AS26" s="1000"/>
      <c r="AT26" s="1001"/>
      <c r="AU26" s="999" t="s">
        <v>378</v>
      </c>
      <c r="AV26" s="1000"/>
      <c r="AW26" s="1000"/>
      <c r="AX26" s="1000"/>
      <c r="AY26" s="1001"/>
      <c r="AZ26" s="999" t="s">
        <v>379</v>
      </c>
      <c r="BA26" s="1000"/>
      <c r="BB26" s="1000"/>
      <c r="BC26" s="1000"/>
      <c r="BD26" s="1001"/>
      <c r="BE26" s="999" t="s">
        <v>356</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9"/>
      <c r="AG27" s="1009"/>
      <c r="AH27" s="1009"/>
      <c r="AI27" s="1009"/>
      <c r="AJ27" s="1060"/>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x14ac:dyDescent="0.15">
      <c r="A28" s="217">
        <v>1</v>
      </c>
      <c r="B28" s="1048" t="s">
        <v>380</v>
      </c>
      <c r="C28" s="1049"/>
      <c r="D28" s="1049"/>
      <c r="E28" s="1049"/>
      <c r="F28" s="1049"/>
      <c r="G28" s="1049"/>
      <c r="H28" s="1049"/>
      <c r="I28" s="1049"/>
      <c r="J28" s="1049"/>
      <c r="K28" s="1049"/>
      <c r="L28" s="1049"/>
      <c r="M28" s="1049"/>
      <c r="N28" s="1049"/>
      <c r="O28" s="1049"/>
      <c r="P28" s="1050"/>
      <c r="Q28" s="1051">
        <v>25526</v>
      </c>
      <c r="R28" s="1052"/>
      <c r="S28" s="1052"/>
      <c r="T28" s="1052"/>
      <c r="U28" s="1052"/>
      <c r="V28" s="1052">
        <v>25437</v>
      </c>
      <c r="W28" s="1052"/>
      <c r="X28" s="1052"/>
      <c r="Y28" s="1052"/>
      <c r="Z28" s="1052"/>
      <c r="AA28" s="1052">
        <v>89</v>
      </c>
      <c r="AB28" s="1052"/>
      <c r="AC28" s="1052"/>
      <c r="AD28" s="1052"/>
      <c r="AE28" s="1053"/>
      <c r="AF28" s="1054">
        <v>89</v>
      </c>
      <c r="AG28" s="1052"/>
      <c r="AH28" s="1052"/>
      <c r="AI28" s="1052"/>
      <c r="AJ28" s="1055"/>
      <c r="AK28" s="1056">
        <v>4345</v>
      </c>
      <c r="AL28" s="1044"/>
      <c r="AM28" s="1044"/>
      <c r="AN28" s="1044"/>
      <c r="AO28" s="1044"/>
      <c r="AP28" s="1044" t="s">
        <v>533</v>
      </c>
      <c r="AQ28" s="1044"/>
      <c r="AR28" s="1044"/>
      <c r="AS28" s="1044"/>
      <c r="AT28" s="1044"/>
      <c r="AU28" s="1044" t="s">
        <v>470</v>
      </c>
      <c r="AV28" s="1044"/>
      <c r="AW28" s="1044"/>
      <c r="AX28" s="1044"/>
      <c r="AY28" s="1044"/>
      <c r="AZ28" s="1045" t="s">
        <v>470</v>
      </c>
      <c r="BA28" s="1045"/>
      <c r="BB28" s="1045"/>
      <c r="BC28" s="1045"/>
      <c r="BD28" s="1045"/>
      <c r="BE28" s="1046"/>
      <c r="BF28" s="1046"/>
      <c r="BG28" s="1046"/>
      <c r="BH28" s="1046"/>
      <c r="BI28" s="1047"/>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x14ac:dyDescent="0.15">
      <c r="A29" s="217">
        <v>2</v>
      </c>
      <c r="B29" s="1035" t="s">
        <v>381</v>
      </c>
      <c r="C29" s="1036"/>
      <c r="D29" s="1036"/>
      <c r="E29" s="1036"/>
      <c r="F29" s="1036"/>
      <c r="G29" s="1036"/>
      <c r="H29" s="1036"/>
      <c r="I29" s="1036"/>
      <c r="J29" s="1036"/>
      <c r="K29" s="1036"/>
      <c r="L29" s="1036"/>
      <c r="M29" s="1036"/>
      <c r="N29" s="1036"/>
      <c r="O29" s="1036"/>
      <c r="P29" s="1037"/>
      <c r="Q29" s="1041">
        <v>14782</v>
      </c>
      <c r="R29" s="1042"/>
      <c r="S29" s="1042"/>
      <c r="T29" s="1042"/>
      <c r="U29" s="1042"/>
      <c r="V29" s="1042">
        <v>14405</v>
      </c>
      <c r="W29" s="1042"/>
      <c r="X29" s="1042"/>
      <c r="Y29" s="1042"/>
      <c r="Z29" s="1042"/>
      <c r="AA29" s="1042">
        <v>378</v>
      </c>
      <c r="AB29" s="1042"/>
      <c r="AC29" s="1042"/>
      <c r="AD29" s="1042"/>
      <c r="AE29" s="1043"/>
      <c r="AF29" s="1017">
        <v>378</v>
      </c>
      <c r="AG29" s="1018"/>
      <c r="AH29" s="1018"/>
      <c r="AI29" s="1018"/>
      <c r="AJ29" s="1019"/>
      <c r="AK29" s="974">
        <v>2248</v>
      </c>
      <c r="AL29" s="965"/>
      <c r="AM29" s="965"/>
      <c r="AN29" s="965"/>
      <c r="AO29" s="965"/>
      <c r="AP29" s="965">
        <v>57</v>
      </c>
      <c r="AQ29" s="965"/>
      <c r="AR29" s="965"/>
      <c r="AS29" s="965"/>
      <c r="AT29" s="965"/>
      <c r="AU29" s="965" t="s">
        <v>534</v>
      </c>
      <c r="AV29" s="965"/>
      <c r="AW29" s="965"/>
      <c r="AX29" s="965"/>
      <c r="AY29" s="965"/>
      <c r="AZ29" s="1040" t="s">
        <v>533</v>
      </c>
      <c r="BA29" s="1040"/>
      <c r="BB29" s="1040"/>
      <c r="BC29" s="1040"/>
      <c r="BD29" s="1040"/>
      <c r="BE29" s="1030"/>
      <c r="BF29" s="1030"/>
      <c r="BG29" s="1030"/>
      <c r="BH29" s="1030"/>
      <c r="BI29" s="1031"/>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x14ac:dyDescent="0.15">
      <c r="A30" s="217">
        <v>3</v>
      </c>
      <c r="B30" s="1035" t="s">
        <v>382</v>
      </c>
      <c r="C30" s="1036"/>
      <c r="D30" s="1036"/>
      <c r="E30" s="1036"/>
      <c r="F30" s="1036"/>
      <c r="G30" s="1036"/>
      <c r="H30" s="1036"/>
      <c r="I30" s="1036"/>
      <c r="J30" s="1036"/>
      <c r="K30" s="1036"/>
      <c r="L30" s="1036"/>
      <c r="M30" s="1036"/>
      <c r="N30" s="1036"/>
      <c r="O30" s="1036"/>
      <c r="P30" s="1037"/>
      <c r="Q30" s="1041">
        <v>3996</v>
      </c>
      <c r="R30" s="1042"/>
      <c r="S30" s="1042"/>
      <c r="T30" s="1042"/>
      <c r="U30" s="1042"/>
      <c r="V30" s="1042">
        <v>3859</v>
      </c>
      <c r="W30" s="1042"/>
      <c r="X30" s="1042"/>
      <c r="Y30" s="1042"/>
      <c r="Z30" s="1042"/>
      <c r="AA30" s="1042">
        <v>137</v>
      </c>
      <c r="AB30" s="1042"/>
      <c r="AC30" s="1042"/>
      <c r="AD30" s="1042"/>
      <c r="AE30" s="1043"/>
      <c r="AF30" s="1017">
        <v>137</v>
      </c>
      <c r="AG30" s="1018"/>
      <c r="AH30" s="1018"/>
      <c r="AI30" s="1018"/>
      <c r="AJ30" s="1019"/>
      <c r="AK30" s="974">
        <v>2244</v>
      </c>
      <c r="AL30" s="965"/>
      <c r="AM30" s="965"/>
      <c r="AN30" s="965"/>
      <c r="AO30" s="965"/>
      <c r="AP30" s="965" t="s">
        <v>533</v>
      </c>
      <c r="AQ30" s="965"/>
      <c r="AR30" s="965"/>
      <c r="AS30" s="965"/>
      <c r="AT30" s="965"/>
      <c r="AU30" s="965" t="s">
        <v>533</v>
      </c>
      <c r="AV30" s="965"/>
      <c r="AW30" s="965"/>
      <c r="AX30" s="965"/>
      <c r="AY30" s="965"/>
      <c r="AZ30" s="1040" t="s">
        <v>533</v>
      </c>
      <c r="BA30" s="1040"/>
      <c r="BB30" s="1040"/>
      <c r="BC30" s="1040"/>
      <c r="BD30" s="1040"/>
      <c r="BE30" s="1030"/>
      <c r="BF30" s="1030"/>
      <c r="BG30" s="1030"/>
      <c r="BH30" s="1030"/>
      <c r="BI30" s="1031"/>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x14ac:dyDescent="0.15">
      <c r="A31" s="217">
        <v>4</v>
      </c>
      <c r="B31" s="1035"/>
      <c r="C31" s="1036"/>
      <c r="D31" s="1036"/>
      <c r="E31" s="1036"/>
      <c r="F31" s="1036"/>
      <c r="G31" s="1036"/>
      <c r="H31" s="1036"/>
      <c r="I31" s="1036"/>
      <c r="J31" s="1036"/>
      <c r="K31" s="1036"/>
      <c r="L31" s="1036"/>
      <c r="M31" s="1036"/>
      <c r="N31" s="1036"/>
      <c r="O31" s="1036"/>
      <c r="P31" s="1037"/>
      <c r="Q31" s="1041"/>
      <c r="R31" s="1042"/>
      <c r="S31" s="1042"/>
      <c r="T31" s="1042"/>
      <c r="U31" s="1042"/>
      <c r="V31" s="1042"/>
      <c r="W31" s="1042"/>
      <c r="X31" s="1042"/>
      <c r="Y31" s="1042"/>
      <c r="Z31" s="1042"/>
      <c r="AA31" s="1042"/>
      <c r="AB31" s="1042"/>
      <c r="AC31" s="1042"/>
      <c r="AD31" s="1042"/>
      <c r="AE31" s="1043"/>
      <c r="AF31" s="1017"/>
      <c r="AG31" s="1018"/>
      <c r="AH31" s="1018"/>
      <c r="AI31" s="1018"/>
      <c r="AJ31" s="1019"/>
      <c r="AK31" s="974"/>
      <c r="AL31" s="965"/>
      <c r="AM31" s="965"/>
      <c r="AN31" s="965"/>
      <c r="AO31" s="965"/>
      <c r="AP31" s="965"/>
      <c r="AQ31" s="965"/>
      <c r="AR31" s="965"/>
      <c r="AS31" s="965"/>
      <c r="AT31" s="965"/>
      <c r="AU31" s="965"/>
      <c r="AV31" s="965"/>
      <c r="AW31" s="965"/>
      <c r="AX31" s="965"/>
      <c r="AY31" s="965"/>
      <c r="AZ31" s="1040"/>
      <c r="BA31" s="1040"/>
      <c r="BB31" s="1040"/>
      <c r="BC31" s="1040"/>
      <c r="BD31" s="1040"/>
      <c r="BE31" s="1030"/>
      <c r="BF31" s="1030"/>
      <c r="BG31" s="1030"/>
      <c r="BH31" s="1030"/>
      <c r="BI31" s="1031"/>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x14ac:dyDescent="0.15">
      <c r="A32" s="217">
        <v>5</v>
      </c>
      <c r="B32" s="1035"/>
      <c r="C32" s="1036"/>
      <c r="D32" s="1036"/>
      <c r="E32" s="1036"/>
      <c r="F32" s="1036"/>
      <c r="G32" s="1036"/>
      <c r="H32" s="1036"/>
      <c r="I32" s="1036"/>
      <c r="J32" s="1036"/>
      <c r="K32" s="1036"/>
      <c r="L32" s="1036"/>
      <c r="M32" s="1036"/>
      <c r="N32" s="1036"/>
      <c r="O32" s="1036"/>
      <c r="P32" s="1037"/>
      <c r="Q32" s="1041"/>
      <c r="R32" s="1042"/>
      <c r="S32" s="1042"/>
      <c r="T32" s="1042"/>
      <c r="U32" s="1042"/>
      <c r="V32" s="1042"/>
      <c r="W32" s="1042"/>
      <c r="X32" s="1042"/>
      <c r="Y32" s="1042"/>
      <c r="Z32" s="1042"/>
      <c r="AA32" s="1042"/>
      <c r="AB32" s="1042"/>
      <c r="AC32" s="1042"/>
      <c r="AD32" s="1042"/>
      <c r="AE32" s="1043"/>
      <c r="AF32" s="1017"/>
      <c r="AG32" s="1018"/>
      <c r="AH32" s="1018"/>
      <c r="AI32" s="1018"/>
      <c r="AJ32" s="1019"/>
      <c r="AK32" s="974"/>
      <c r="AL32" s="965"/>
      <c r="AM32" s="965"/>
      <c r="AN32" s="965"/>
      <c r="AO32" s="965"/>
      <c r="AP32" s="965"/>
      <c r="AQ32" s="965"/>
      <c r="AR32" s="965"/>
      <c r="AS32" s="965"/>
      <c r="AT32" s="965"/>
      <c r="AU32" s="965"/>
      <c r="AV32" s="965"/>
      <c r="AW32" s="965"/>
      <c r="AX32" s="965"/>
      <c r="AY32" s="965"/>
      <c r="AZ32" s="1040"/>
      <c r="BA32" s="1040"/>
      <c r="BB32" s="1040"/>
      <c r="BC32" s="1040"/>
      <c r="BD32" s="1040"/>
      <c r="BE32" s="1030"/>
      <c r="BF32" s="1030"/>
      <c r="BG32" s="1030"/>
      <c r="BH32" s="1030"/>
      <c r="BI32" s="1031"/>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x14ac:dyDescent="0.15">
      <c r="A33" s="217">
        <v>6</v>
      </c>
      <c r="B33" s="1035"/>
      <c r="C33" s="1036"/>
      <c r="D33" s="1036"/>
      <c r="E33" s="1036"/>
      <c r="F33" s="1036"/>
      <c r="G33" s="1036"/>
      <c r="H33" s="1036"/>
      <c r="I33" s="1036"/>
      <c r="J33" s="1036"/>
      <c r="K33" s="1036"/>
      <c r="L33" s="1036"/>
      <c r="M33" s="1036"/>
      <c r="N33" s="1036"/>
      <c r="O33" s="1036"/>
      <c r="P33" s="1037"/>
      <c r="Q33" s="1041"/>
      <c r="R33" s="1042"/>
      <c r="S33" s="1042"/>
      <c r="T33" s="1042"/>
      <c r="U33" s="1042"/>
      <c r="V33" s="1042"/>
      <c r="W33" s="1042"/>
      <c r="X33" s="1042"/>
      <c r="Y33" s="1042"/>
      <c r="Z33" s="1042"/>
      <c r="AA33" s="1042"/>
      <c r="AB33" s="1042"/>
      <c r="AC33" s="1042"/>
      <c r="AD33" s="1042"/>
      <c r="AE33" s="1043"/>
      <c r="AF33" s="1017"/>
      <c r="AG33" s="1018"/>
      <c r="AH33" s="1018"/>
      <c r="AI33" s="1018"/>
      <c r="AJ33" s="1019"/>
      <c r="AK33" s="974"/>
      <c r="AL33" s="965"/>
      <c r="AM33" s="965"/>
      <c r="AN33" s="965"/>
      <c r="AO33" s="965"/>
      <c r="AP33" s="965"/>
      <c r="AQ33" s="965"/>
      <c r="AR33" s="965"/>
      <c r="AS33" s="965"/>
      <c r="AT33" s="965"/>
      <c r="AU33" s="965"/>
      <c r="AV33" s="965"/>
      <c r="AW33" s="965"/>
      <c r="AX33" s="965"/>
      <c r="AY33" s="965"/>
      <c r="AZ33" s="1040"/>
      <c r="BA33" s="1040"/>
      <c r="BB33" s="1040"/>
      <c r="BC33" s="1040"/>
      <c r="BD33" s="1040"/>
      <c r="BE33" s="1030"/>
      <c r="BF33" s="1030"/>
      <c r="BG33" s="1030"/>
      <c r="BH33" s="1030"/>
      <c r="BI33" s="1031"/>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x14ac:dyDescent="0.15">
      <c r="A34" s="217">
        <v>7</v>
      </c>
      <c r="B34" s="1035"/>
      <c r="C34" s="1036"/>
      <c r="D34" s="1036"/>
      <c r="E34" s="1036"/>
      <c r="F34" s="1036"/>
      <c r="G34" s="1036"/>
      <c r="H34" s="1036"/>
      <c r="I34" s="1036"/>
      <c r="J34" s="1036"/>
      <c r="K34" s="1036"/>
      <c r="L34" s="1036"/>
      <c r="M34" s="1036"/>
      <c r="N34" s="1036"/>
      <c r="O34" s="1036"/>
      <c r="P34" s="1037"/>
      <c r="Q34" s="1041"/>
      <c r="R34" s="1042"/>
      <c r="S34" s="1042"/>
      <c r="T34" s="1042"/>
      <c r="U34" s="1042"/>
      <c r="V34" s="1042"/>
      <c r="W34" s="1042"/>
      <c r="X34" s="1042"/>
      <c r="Y34" s="1042"/>
      <c r="Z34" s="1042"/>
      <c r="AA34" s="1042"/>
      <c r="AB34" s="1042"/>
      <c r="AC34" s="1042"/>
      <c r="AD34" s="1042"/>
      <c r="AE34" s="1043"/>
      <c r="AF34" s="1017"/>
      <c r="AG34" s="1018"/>
      <c r="AH34" s="1018"/>
      <c r="AI34" s="1018"/>
      <c r="AJ34" s="1019"/>
      <c r="AK34" s="974"/>
      <c r="AL34" s="965"/>
      <c r="AM34" s="965"/>
      <c r="AN34" s="965"/>
      <c r="AO34" s="965"/>
      <c r="AP34" s="965"/>
      <c r="AQ34" s="965"/>
      <c r="AR34" s="965"/>
      <c r="AS34" s="965"/>
      <c r="AT34" s="965"/>
      <c r="AU34" s="965"/>
      <c r="AV34" s="965"/>
      <c r="AW34" s="965"/>
      <c r="AX34" s="965"/>
      <c r="AY34" s="965"/>
      <c r="AZ34" s="1040"/>
      <c r="BA34" s="1040"/>
      <c r="BB34" s="1040"/>
      <c r="BC34" s="1040"/>
      <c r="BD34" s="1040"/>
      <c r="BE34" s="1030"/>
      <c r="BF34" s="1030"/>
      <c r="BG34" s="1030"/>
      <c r="BH34" s="1030"/>
      <c r="BI34" s="1031"/>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x14ac:dyDescent="0.15">
      <c r="A35" s="217">
        <v>8</v>
      </c>
      <c r="B35" s="1035"/>
      <c r="C35" s="1036"/>
      <c r="D35" s="1036"/>
      <c r="E35" s="1036"/>
      <c r="F35" s="1036"/>
      <c r="G35" s="1036"/>
      <c r="H35" s="1036"/>
      <c r="I35" s="1036"/>
      <c r="J35" s="1036"/>
      <c r="K35" s="1036"/>
      <c r="L35" s="1036"/>
      <c r="M35" s="1036"/>
      <c r="N35" s="1036"/>
      <c r="O35" s="1036"/>
      <c r="P35" s="1037"/>
      <c r="Q35" s="1041"/>
      <c r="R35" s="1042"/>
      <c r="S35" s="1042"/>
      <c r="T35" s="1042"/>
      <c r="U35" s="1042"/>
      <c r="V35" s="1042"/>
      <c r="W35" s="1042"/>
      <c r="X35" s="1042"/>
      <c r="Y35" s="1042"/>
      <c r="Z35" s="1042"/>
      <c r="AA35" s="1042"/>
      <c r="AB35" s="1042"/>
      <c r="AC35" s="1042"/>
      <c r="AD35" s="1042"/>
      <c r="AE35" s="1043"/>
      <c r="AF35" s="1017"/>
      <c r="AG35" s="1018"/>
      <c r="AH35" s="1018"/>
      <c r="AI35" s="1018"/>
      <c r="AJ35" s="1019"/>
      <c r="AK35" s="974"/>
      <c r="AL35" s="965"/>
      <c r="AM35" s="965"/>
      <c r="AN35" s="965"/>
      <c r="AO35" s="965"/>
      <c r="AP35" s="965"/>
      <c r="AQ35" s="965"/>
      <c r="AR35" s="965"/>
      <c r="AS35" s="965"/>
      <c r="AT35" s="965"/>
      <c r="AU35" s="965"/>
      <c r="AV35" s="965"/>
      <c r="AW35" s="965"/>
      <c r="AX35" s="965"/>
      <c r="AY35" s="965"/>
      <c r="AZ35" s="1040"/>
      <c r="BA35" s="1040"/>
      <c r="BB35" s="1040"/>
      <c r="BC35" s="1040"/>
      <c r="BD35" s="1040"/>
      <c r="BE35" s="1030"/>
      <c r="BF35" s="1030"/>
      <c r="BG35" s="1030"/>
      <c r="BH35" s="1030"/>
      <c r="BI35" s="1031"/>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x14ac:dyDescent="0.15">
      <c r="A36" s="217">
        <v>9</v>
      </c>
      <c r="B36" s="1035"/>
      <c r="C36" s="1036"/>
      <c r="D36" s="1036"/>
      <c r="E36" s="1036"/>
      <c r="F36" s="1036"/>
      <c r="G36" s="1036"/>
      <c r="H36" s="1036"/>
      <c r="I36" s="1036"/>
      <c r="J36" s="1036"/>
      <c r="K36" s="1036"/>
      <c r="L36" s="1036"/>
      <c r="M36" s="1036"/>
      <c r="N36" s="1036"/>
      <c r="O36" s="1036"/>
      <c r="P36" s="1037"/>
      <c r="Q36" s="1041"/>
      <c r="R36" s="1042"/>
      <c r="S36" s="1042"/>
      <c r="T36" s="1042"/>
      <c r="U36" s="1042"/>
      <c r="V36" s="1042"/>
      <c r="W36" s="1042"/>
      <c r="X36" s="1042"/>
      <c r="Y36" s="1042"/>
      <c r="Z36" s="1042"/>
      <c r="AA36" s="1042"/>
      <c r="AB36" s="1042"/>
      <c r="AC36" s="1042"/>
      <c r="AD36" s="1042"/>
      <c r="AE36" s="1043"/>
      <c r="AF36" s="1017"/>
      <c r="AG36" s="1018"/>
      <c r="AH36" s="1018"/>
      <c r="AI36" s="1018"/>
      <c r="AJ36" s="1019"/>
      <c r="AK36" s="974"/>
      <c r="AL36" s="965"/>
      <c r="AM36" s="965"/>
      <c r="AN36" s="965"/>
      <c r="AO36" s="965"/>
      <c r="AP36" s="965"/>
      <c r="AQ36" s="965"/>
      <c r="AR36" s="965"/>
      <c r="AS36" s="965"/>
      <c r="AT36" s="965"/>
      <c r="AU36" s="965"/>
      <c r="AV36" s="965"/>
      <c r="AW36" s="965"/>
      <c r="AX36" s="965"/>
      <c r="AY36" s="965"/>
      <c r="AZ36" s="1040"/>
      <c r="BA36" s="1040"/>
      <c r="BB36" s="1040"/>
      <c r="BC36" s="1040"/>
      <c r="BD36" s="1040"/>
      <c r="BE36" s="1030"/>
      <c r="BF36" s="1030"/>
      <c r="BG36" s="1030"/>
      <c r="BH36" s="1030"/>
      <c r="BI36" s="1031"/>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x14ac:dyDescent="0.15">
      <c r="A37" s="217">
        <v>10</v>
      </c>
      <c r="B37" s="1035"/>
      <c r="C37" s="1036"/>
      <c r="D37" s="1036"/>
      <c r="E37" s="1036"/>
      <c r="F37" s="1036"/>
      <c r="G37" s="1036"/>
      <c r="H37" s="1036"/>
      <c r="I37" s="1036"/>
      <c r="J37" s="1036"/>
      <c r="K37" s="1036"/>
      <c r="L37" s="1036"/>
      <c r="M37" s="1036"/>
      <c r="N37" s="1036"/>
      <c r="O37" s="1036"/>
      <c r="P37" s="1037"/>
      <c r="Q37" s="1041"/>
      <c r="R37" s="1042"/>
      <c r="S37" s="1042"/>
      <c r="T37" s="1042"/>
      <c r="U37" s="1042"/>
      <c r="V37" s="1042"/>
      <c r="W37" s="1042"/>
      <c r="X37" s="1042"/>
      <c r="Y37" s="1042"/>
      <c r="Z37" s="1042"/>
      <c r="AA37" s="1042"/>
      <c r="AB37" s="1042"/>
      <c r="AC37" s="1042"/>
      <c r="AD37" s="1042"/>
      <c r="AE37" s="1043"/>
      <c r="AF37" s="1017"/>
      <c r="AG37" s="1018"/>
      <c r="AH37" s="1018"/>
      <c r="AI37" s="1018"/>
      <c r="AJ37" s="1019"/>
      <c r="AK37" s="974"/>
      <c r="AL37" s="965"/>
      <c r="AM37" s="965"/>
      <c r="AN37" s="965"/>
      <c r="AO37" s="965"/>
      <c r="AP37" s="965"/>
      <c r="AQ37" s="965"/>
      <c r="AR37" s="965"/>
      <c r="AS37" s="965"/>
      <c r="AT37" s="965"/>
      <c r="AU37" s="965"/>
      <c r="AV37" s="965"/>
      <c r="AW37" s="965"/>
      <c r="AX37" s="965"/>
      <c r="AY37" s="965"/>
      <c r="AZ37" s="1040"/>
      <c r="BA37" s="1040"/>
      <c r="BB37" s="1040"/>
      <c r="BC37" s="1040"/>
      <c r="BD37" s="1040"/>
      <c r="BE37" s="1030"/>
      <c r="BF37" s="1030"/>
      <c r="BG37" s="1030"/>
      <c r="BH37" s="1030"/>
      <c r="BI37" s="1031"/>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x14ac:dyDescent="0.15">
      <c r="A38" s="217">
        <v>11</v>
      </c>
      <c r="B38" s="1035"/>
      <c r="C38" s="1036"/>
      <c r="D38" s="1036"/>
      <c r="E38" s="1036"/>
      <c r="F38" s="1036"/>
      <c r="G38" s="1036"/>
      <c r="H38" s="1036"/>
      <c r="I38" s="1036"/>
      <c r="J38" s="1036"/>
      <c r="K38" s="1036"/>
      <c r="L38" s="1036"/>
      <c r="M38" s="1036"/>
      <c r="N38" s="1036"/>
      <c r="O38" s="1036"/>
      <c r="P38" s="1037"/>
      <c r="Q38" s="1041"/>
      <c r="R38" s="1042"/>
      <c r="S38" s="1042"/>
      <c r="T38" s="1042"/>
      <c r="U38" s="1042"/>
      <c r="V38" s="1042"/>
      <c r="W38" s="1042"/>
      <c r="X38" s="1042"/>
      <c r="Y38" s="1042"/>
      <c r="Z38" s="1042"/>
      <c r="AA38" s="1042"/>
      <c r="AB38" s="1042"/>
      <c r="AC38" s="1042"/>
      <c r="AD38" s="1042"/>
      <c r="AE38" s="1043"/>
      <c r="AF38" s="1017"/>
      <c r="AG38" s="1018"/>
      <c r="AH38" s="1018"/>
      <c r="AI38" s="1018"/>
      <c r="AJ38" s="1019"/>
      <c r="AK38" s="974"/>
      <c r="AL38" s="965"/>
      <c r="AM38" s="965"/>
      <c r="AN38" s="965"/>
      <c r="AO38" s="965"/>
      <c r="AP38" s="965"/>
      <c r="AQ38" s="965"/>
      <c r="AR38" s="965"/>
      <c r="AS38" s="965"/>
      <c r="AT38" s="965"/>
      <c r="AU38" s="965"/>
      <c r="AV38" s="965"/>
      <c r="AW38" s="965"/>
      <c r="AX38" s="965"/>
      <c r="AY38" s="965"/>
      <c r="AZ38" s="1040"/>
      <c r="BA38" s="1040"/>
      <c r="BB38" s="1040"/>
      <c r="BC38" s="1040"/>
      <c r="BD38" s="1040"/>
      <c r="BE38" s="1030"/>
      <c r="BF38" s="1030"/>
      <c r="BG38" s="1030"/>
      <c r="BH38" s="1030"/>
      <c r="BI38" s="1031"/>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x14ac:dyDescent="0.15">
      <c r="A39" s="217">
        <v>12</v>
      </c>
      <c r="B39" s="1035"/>
      <c r="C39" s="1036"/>
      <c r="D39" s="1036"/>
      <c r="E39" s="1036"/>
      <c r="F39" s="1036"/>
      <c r="G39" s="1036"/>
      <c r="H39" s="1036"/>
      <c r="I39" s="1036"/>
      <c r="J39" s="1036"/>
      <c r="K39" s="1036"/>
      <c r="L39" s="1036"/>
      <c r="M39" s="1036"/>
      <c r="N39" s="1036"/>
      <c r="O39" s="1036"/>
      <c r="P39" s="1037"/>
      <c r="Q39" s="1041"/>
      <c r="R39" s="1042"/>
      <c r="S39" s="1042"/>
      <c r="T39" s="1042"/>
      <c r="U39" s="1042"/>
      <c r="V39" s="1042"/>
      <c r="W39" s="1042"/>
      <c r="X39" s="1042"/>
      <c r="Y39" s="1042"/>
      <c r="Z39" s="1042"/>
      <c r="AA39" s="1042"/>
      <c r="AB39" s="1042"/>
      <c r="AC39" s="1042"/>
      <c r="AD39" s="1042"/>
      <c r="AE39" s="1043"/>
      <c r="AF39" s="1017"/>
      <c r="AG39" s="1018"/>
      <c r="AH39" s="1018"/>
      <c r="AI39" s="1018"/>
      <c r="AJ39" s="1019"/>
      <c r="AK39" s="974"/>
      <c r="AL39" s="965"/>
      <c r="AM39" s="965"/>
      <c r="AN39" s="965"/>
      <c r="AO39" s="965"/>
      <c r="AP39" s="965"/>
      <c r="AQ39" s="965"/>
      <c r="AR39" s="965"/>
      <c r="AS39" s="965"/>
      <c r="AT39" s="965"/>
      <c r="AU39" s="965"/>
      <c r="AV39" s="965"/>
      <c r="AW39" s="965"/>
      <c r="AX39" s="965"/>
      <c r="AY39" s="965"/>
      <c r="AZ39" s="1040"/>
      <c r="BA39" s="1040"/>
      <c r="BB39" s="1040"/>
      <c r="BC39" s="1040"/>
      <c r="BD39" s="1040"/>
      <c r="BE39" s="1030"/>
      <c r="BF39" s="1030"/>
      <c r="BG39" s="1030"/>
      <c r="BH39" s="1030"/>
      <c r="BI39" s="1031"/>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x14ac:dyDescent="0.15">
      <c r="A40" s="212">
        <v>13</v>
      </c>
      <c r="B40" s="1035"/>
      <c r="C40" s="1036"/>
      <c r="D40" s="1036"/>
      <c r="E40" s="1036"/>
      <c r="F40" s="1036"/>
      <c r="G40" s="1036"/>
      <c r="H40" s="1036"/>
      <c r="I40" s="1036"/>
      <c r="J40" s="1036"/>
      <c r="K40" s="1036"/>
      <c r="L40" s="1036"/>
      <c r="M40" s="1036"/>
      <c r="N40" s="1036"/>
      <c r="O40" s="1036"/>
      <c r="P40" s="1037"/>
      <c r="Q40" s="1041"/>
      <c r="R40" s="1042"/>
      <c r="S40" s="1042"/>
      <c r="T40" s="1042"/>
      <c r="U40" s="1042"/>
      <c r="V40" s="1042"/>
      <c r="W40" s="1042"/>
      <c r="X40" s="1042"/>
      <c r="Y40" s="1042"/>
      <c r="Z40" s="1042"/>
      <c r="AA40" s="1042"/>
      <c r="AB40" s="1042"/>
      <c r="AC40" s="1042"/>
      <c r="AD40" s="1042"/>
      <c r="AE40" s="1043"/>
      <c r="AF40" s="1017"/>
      <c r="AG40" s="1018"/>
      <c r="AH40" s="1018"/>
      <c r="AI40" s="1018"/>
      <c r="AJ40" s="1019"/>
      <c r="AK40" s="974"/>
      <c r="AL40" s="965"/>
      <c r="AM40" s="965"/>
      <c r="AN40" s="965"/>
      <c r="AO40" s="965"/>
      <c r="AP40" s="965"/>
      <c r="AQ40" s="965"/>
      <c r="AR40" s="965"/>
      <c r="AS40" s="965"/>
      <c r="AT40" s="965"/>
      <c r="AU40" s="965"/>
      <c r="AV40" s="965"/>
      <c r="AW40" s="965"/>
      <c r="AX40" s="965"/>
      <c r="AY40" s="965"/>
      <c r="AZ40" s="1040"/>
      <c r="BA40" s="1040"/>
      <c r="BB40" s="1040"/>
      <c r="BC40" s="1040"/>
      <c r="BD40" s="1040"/>
      <c r="BE40" s="1030"/>
      <c r="BF40" s="1030"/>
      <c r="BG40" s="1030"/>
      <c r="BH40" s="1030"/>
      <c r="BI40" s="1031"/>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x14ac:dyDescent="0.15">
      <c r="A41" s="212">
        <v>14</v>
      </c>
      <c r="B41" s="1035"/>
      <c r="C41" s="1036"/>
      <c r="D41" s="1036"/>
      <c r="E41" s="1036"/>
      <c r="F41" s="1036"/>
      <c r="G41" s="1036"/>
      <c r="H41" s="1036"/>
      <c r="I41" s="1036"/>
      <c r="J41" s="1036"/>
      <c r="K41" s="1036"/>
      <c r="L41" s="1036"/>
      <c r="M41" s="1036"/>
      <c r="N41" s="1036"/>
      <c r="O41" s="1036"/>
      <c r="P41" s="1037"/>
      <c r="Q41" s="1041"/>
      <c r="R41" s="1042"/>
      <c r="S41" s="1042"/>
      <c r="T41" s="1042"/>
      <c r="U41" s="1042"/>
      <c r="V41" s="1042"/>
      <c r="W41" s="1042"/>
      <c r="X41" s="1042"/>
      <c r="Y41" s="1042"/>
      <c r="Z41" s="1042"/>
      <c r="AA41" s="1042"/>
      <c r="AB41" s="1042"/>
      <c r="AC41" s="1042"/>
      <c r="AD41" s="1042"/>
      <c r="AE41" s="1043"/>
      <c r="AF41" s="1017"/>
      <c r="AG41" s="1018"/>
      <c r="AH41" s="1018"/>
      <c r="AI41" s="1018"/>
      <c r="AJ41" s="1019"/>
      <c r="AK41" s="974"/>
      <c r="AL41" s="965"/>
      <c r="AM41" s="965"/>
      <c r="AN41" s="965"/>
      <c r="AO41" s="965"/>
      <c r="AP41" s="965"/>
      <c r="AQ41" s="965"/>
      <c r="AR41" s="965"/>
      <c r="AS41" s="965"/>
      <c r="AT41" s="965"/>
      <c r="AU41" s="965"/>
      <c r="AV41" s="965"/>
      <c r="AW41" s="965"/>
      <c r="AX41" s="965"/>
      <c r="AY41" s="965"/>
      <c r="AZ41" s="1040"/>
      <c r="BA41" s="1040"/>
      <c r="BB41" s="1040"/>
      <c r="BC41" s="1040"/>
      <c r="BD41" s="1040"/>
      <c r="BE41" s="1030"/>
      <c r="BF41" s="1030"/>
      <c r="BG41" s="1030"/>
      <c r="BH41" s="1030"/>
      <c r="BI41" s="1031"/>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x14ac:dyDescent="0.15">
      <c r="A42" s="212">
        <v>15</v>
      </c>
      <c r="B42" s="1035"/>
      <c r="C42" s="1036"/>
      <c r="D42" s="1036"/>
      <c r="E42" s="1036"/>
      <c r="F42" s="1036"/>
      <c r="G42" s="1036"/>
      <c r="H42" s="1036"/>
      <c r="I42" s="1036"/>
      <c r="J42" s="1036"/>
      <c r="K42" s="1036"/>
      <c r="L42" s="1036"/>
      <c r="M42" s="1036"/>
      <c r="N42" s="1036"/>
      <c r="O42" s="1036"/>
      <c r="P42" s="1037"/>
      <c r="Q42" s="1041"/>
      <c r="R42" s="1042"/>
      <c r="S42" s="1042"/>
      <c r="T42" s="1042"/>
      <c r="U42" s="1042"/>
      <c r="V42" s="1042"/>
      <c r="W42" s="1042"/>
      <c r="X42" s="1042"/>
      <c r="Y42" s="1042"/>
      <c r="Z42" s="1042"/>
      <c r="AA42" s="1042"/>
      <c r="AB42" s="1042"/>
      <c r="AC42" s="1042"/>
      <c r="AD42" s="1042"/>
      <c r="AE42" s="1043"/>
      <c r="AF42" s="1017"/>
      <c r="AG42" s="1018"/>
      <c r="AH42" s="1018"/>
      <c r="AI42" s="1018"/>
      <c r="AJ42" s="1019"/>
      <c r="AK42" s="974"/>
      <c r="AL42" s="965"/>
      <c r="AM42" s="965"/>
      <c r="AN42" s="965"/>
      <c r="AO42" s="965"/>
      <c r="AP42" s="965"/>
      <c r="AQ42" s="965"/>
      <c r="AR42" s="965"/>
      <c r="AS42" s="965"/>
      <c r="AT42" s="965"/>
      <c r="AU42" s="965"/>
      <c r="AV42" s="965"/>
      <c r="AW42" s="965"/>
      <c r="AX42" s="965"/>
      <c r="AY42" s="965"/>
      <c r="AZ42" s="1040"/>
      <c r="BA42" s="1040"/>
      <c r="BB42" s="1040"/>
      <c r="BC42" s="1040"/>
      <c r="BD42" s="1040"/>
      <c r="BE42" s="1030"/>
      <c r="BF42" s="1030"/>
      <c r="BG42" s="1030"/>
      <c r="BH42" s="1030"/>
      <c r="BI42" s="1031"/>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x14ac:dyDescent="0.15">
      <c r="A43" s="212">
        <v>16</v>
      </c>
      <c r="B43" s="1035"/>
      <c r="C43" s="1036"/>
      <c r="D43" s="1036"/>
      <c r="E43" s="1036"/>
      <c r="F43" s="1036"/>
      <c r="G43" s="1036"/>
      <c r="H43" s="1036"/>
      <c r="I43" s="1036"/>
      <c r="J43" s="1036"/>
      <c r="K43" s="1036"/>
      <c r="L43" s="1036"/>
      <c r="M43" s="1036"/>
      <c r="N43" s="1036"/>
      <c r="O43" s="1036"/>
      <c r="P43" s="1037"/>
      <c r="Q43" s="1041"/>
      <c r="R43" s="1042"/>
      <c r="S43" s="1042"/>
      <c r="T43" s="1042"/>
      <c r="U43" s="1042"/>
      <c r="V43" s="1042"/>
      <c r="W43" s="1042"/>
      <c r="X43" s="1042"/>
      <c r="Y43" s="1042"/>
      <c r="Z43" s="1042"/>
      <c r="AA43" s="1042"/>
      <c r="AB43" s="1042"/>
      <c r="AC43" s="1042"/>
      <c r="AD43" s="1042"/>
      <c r="AE43" s="1043"/>
      <c r="AF43" s="1017"/>
      <c r="AG43" s="1018"/>
      <c r="AH43" s="1018"/>
      <c r="AI43" s="1018"/>
      <c r="AJ43" s="1019"/>
      <c r="AK43" s="974"/>
      <c r="AL43" s="965"/>
      <c r="AM43" s="965"/>
      <c r="AN43" s="965"/>
      <c r="AO43" s="965"/>
      <c r="AP43" s="965"/>
      <c r="AQ43" s="965"/>
      <c r="AR43" s="965"/>
      <c r="AS43" s="965"/>
      <c r="AT43" s="965"/>
      <c r="AU43" s="965"/>
      <c r="AV43" s="965"/>
      <c r="AW43" s="965"/>
      <c r="AX43" s="965"/>
      <c r="AY43" s="965"/>
      <c r="AZ43" s="1040"/>
      <c r="BA43" s="1040"/>
      <c r="BB43" s="1040"/>
      <c r="BC43" s="1040"/>
      <c r="BD43" s="1040"/>
      <c r="BE43" s="1030"/>
      <c r="BF43" s="1030"/>
      <c r="BG43" s="1030"/>
      <c r="BH43" s="1030"/>
      <c r="BI43" s="1031"/>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x14ac:dyDescent="0.15">
      <c r="A44" s="212">
        <v>17</v>
      </c>
      <c r="B44" s="1035"/>
      <c r="C44" s="1036"/>
      <c r="D44" s="1036"/>
      <c r="E44" s="1036"/>
      <c r="F44" s="1036"/>
      <c r="G44" s="1036"/>
      <c r="H44" s="1036"/>
      <c r="I44" s="1036"/>
      <c r="J44" s="1036"/>
      <c r="K44" s="1036"/>
      <c r="L44" s="1036"/>
      <c r="M44" s="1036"/>
      <c r="N44" s="1036"/>
      <c r="O44" s="1036"/>
      <c r="P44" s="1037"/>
      <c r="Q44" s="1041"/>
      <c r="R44" s="1042"/>
      <c r="S44" s="1042"/>
      <c r="T44" s="1042"/>
      <c r="U44" s="1042"/>
      <c r="V44" s="1042"/>
      <c r="W44" s="1042"/>
      <c r="X44" s="1042"/>
      <c r="Y44" s="1042"/>
      <c r="Z44" s="1042"/>
      <c r="AA44" s="1042"/>
      <c r="AB44" s="1042"/>
      <c r="AC44" s="1042"/>
      <c r="AD44" s="1042"/>
      <c r="AE44" s="1043"/>
      <c r="AF44" s="1017"/>
      <c r="AG44" s="1018"/>
      <c r="AH44" s="1018"/>
      <c r="AI44" s="1018"/>
      <c r="AJ44" s="1019"/>
      <c r="AK44" s="974"/>
      <c r="AL44" s="965"/>
      <c r="AM44" s="965"/>
      <c r="AN44" s="965"/>
      <c r="AO44" s="965"/>
      <c r="AP44" s="965"/>
      <c r="AQ44" s="965"/>
      <c r="AR44" s="965"/>
      <c r="AS44" s="965"/>
      <c r="AT44" s="965"/>
      <c r="AU44" s="965"/>
      <c r="AV44" s="965"/>
      <c r="AW44" s="965"/>
      <c r="AX44" s="965"/>
      <c r="AY44" s="965"/>
      <c r="AZ44" s="1040"/>
      <c r="BA44" s="1040"/>
      <c r="BB44" s="1040"/>
      <c r="BC44" s="1040"/>
      <c r="BD44" s="1040"/>
      <c r="BE44" s="1030"/>
      <c r="BF44" s="1030"/>
      <c r="BG44" s="1030"/>
      <c r="BH44" s="1030"/>
      <c r="BI44" s="1031"/>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x14ac:dyDescent="0.15">
      <c r="A45" s="212">
        <v>18</v>
      </c>
      <c r="B45" s="1035"/>
      <c r="C45" s="1036"/>
      <c r="D45" s="1036"/>
      <c r="E45" s="1036"/>
      <c r="F45" s="1036"/>
      <c r="G45" s="1036"/>
      <c r="H45" s="1036"/>
      <c r="I45" s="1036"/>
      <c r="J45" s="1036"/>
      <c r="K45" s="1036"/>
      <c r="L45" s="1036"/>
      <c r="M45" s="1036"/>
      <c r="N45" s="1036"/>
      <c r="O45" s="1036"/>
      <c r="P45" s="1037"/>
      <c r="Q45" s="1041"/>
      <c r="R45" s="1042"/>
      <c r="S45" s="1042"/>
      <c r="T45" s="1042"/>
      <c r="U45" s="1042"/>
      <c r="V45" s="1042"/>
      <c r="W45" s="1042"/>
      <c r="X45" s="1042"/>
      <c r="Y45" s="1042"/>
      <c r="Z45" s="1042"/>
      <c r="AA45" s="1042"/>
      <c r="AB45" s="1042"/>
      <c r="AC45" s="1042"/>
      <c r="AD45" s="1042"/>
      <c r="AE45" s="1043"/>
      <c r="AF45" s="1017"/>
      <c r="AG45" s="1018"/>
      <c r="AH45" s="1018"/>
      <c r="AI45" s="1018"/>
      <c r="AJ45" s="1019"/>
      <c r="AK45" s="974"/>
      <c r="AL45" s="965"/>
      <c r="AM45" s="965"/>
      <c r="AN45" s="965"/>
      <c r="AO45" s="965"/>
      <c r="AP45" s="965"/>
      <c r="AQ45" s="965"/>
      <c r="AR45" s="965"/>
      <c r="AS45" s="965"/>
      <c r="AT45" s="965"/>
      <c r="AU45" s="965"/>
      <c r="AV45" s="965"/>
      <c r="AW45" s="965"/>
      <c r="AX45" s="965"/>
      <c r="AY45" s="965"/>
      <c r="AZ45" s="1040"/>
      <c r="BA45" s="1040"/>
      <c r="BB45" s="1040"/>
      <c r="BC45" s="1040"/>
      <c r="BD45" s="1040"/>
      <c r="BE45" s="1030"/>
      <c r="BF45" s="1030"/>
      <c r="BG45" s="1030"/>
      <c r="BH45" s="1030"/>
      <c r="BI45" s="1031"/>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x14ac:dyDescent="0.15">
      <c r="A46" s="212">
        <v>19</v>
      </c>
      <c r="B46" s="1035"/>
      <c r="C46" s="1036"/>
      <c r="D46" s="1036"/>
      <c r="E46" s="1036"/>
      <c r="F46" s="1036"/>
      <c r="G46" s="1036"/>
      <c r="H46" s="1036"/>
      <c r="I46" s="1036"/>
      <c r="J46" s="1036"/>
      <c r="K46" s="1036"/>
      <c r="L46" s="1036"/>
      <c r="M46" s="1036"/>
      <c r="N46" s="1036"/>
      <c r="O46" s="1036"/>
      <c r="P46" s="1037"/>
      <c r="Q46" s="1041"/>
      <c r="R46" s="1042"/>
      <c r="S46" s="1042"/>
      <c r="T46" s="1042"/>
      <c r="U46" s="1042"/>
      <c r="V46" s="1042"/>
      <c r="W46" s="1042"/>
      <c r="X46" s="1042"/>
      <c r="Y46" s="1042"/>
      <c r="Z46" s="1042"/>
      <c r="AA46" s="1042"/>
      <c r="AB46" s="1042"/>
      <c r="AC46" s="1042"/>
      <c r="AD46" s="1042"/>
      <c r="AE46" s="1043"/>
      <c r="AF46" s="1017"/>
      <c r="AG46" s="1018"/>
      <c r="AH46" s="1018"/>
      <c r="AI46" s="1018"/>
      <c r="AJ46" s="1019"/>
      <c r="AK46" s="974"/>
      <c r="AL46" s="965"/>
      <c r="AM46" s="965"/>
      <c r="AN46" s="965"/>
      <c r="AO46" s="965"/>
      <c r="AP46" s="965"/>
      <c r="AQ46" s="965"/>
      <c r="AR46" s="965"/>
      <c r="AS46" s="965"/>
      <c r="AT46" s="965"/>
      <c r="AU46" s="965"/>
      <c r="AV46" s="965"/>
      <c r="AW46" s="965"/>
      <c r="AX46" s="965"/>
      <c r="AY46" s="965"/>
      <c r="AZ46" s="1040"/>
      <c r="BA46" s="1040"/>
      <c r="BB46" s="1040"/>
      <c r="BC46" s="1040"/>
      <c r="BD46" s="1040"/>
      <c r="BE46" s="1030"/>
      <c r="BF46" s="1030"/>
      <c r="BG46" s="1030"/>
      <c r="BH46" s="1030"/>
      <c r="BI46" s="1031"/>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x14ac:dyDescent="0.15">
      <c r="A47" s="212">
        <v>20</v>
      </c>
      <c r="B47" s="1035"/>
      <c r="C47" s="1036"/>
      <c r="D47" s="1036"/>
      <c r="E47" s="1036"/>
      <c r="F47" s="1036"/>
      <c r="G47" s="1036"/>
      <c r="H47" s="1036"/>
      <c r="I47" s="1036"/>
      <c r="J47" s="1036"/>
      <c r="K47" s="1036"/>
      <c r="L47" s="1036"/>
      <c r="M47" s="1036"/>
      <c r="N47" s="1036"/>
      <c r="O47" s="1036"/>
      <c r="P47" s="1037"/>
      <c r="Q47" s="1041"/>
      <c r="R47" s="1042"/>
      <c r="S47" s="1042"/>
      <c r="T47" s="1042"/>
      <c r="U47" s="1042"/>
      <c r="V47" s="1042"/>
      <c r="W47" s="1042"/>
      <c r="X47" s="1042"/>
      <c r="Y47" s="1042"/>
      <c r="Z47" s="1042"/>
      <c r="AA47" s="1042"/>
      <c r="AB47" s="1042"/>
      <c r="AC47" s="1042"/>
      <c r="AD47" s="1042"/>
      <c r="AE47" s="1043"/>
      <c r="AF47" s="1017"/>
      <c r="AG47" s="1018"/>
      <c r="AH47" s="1018"/>
      <c r="AI47" s="1018"/>
      <c r="AJ47" s="1019"/>
      <c r="AK47" s="974"/>
      <c r="AL47" s="965"/>
      <c r="AM47" s="965"/>
      <c r="AN47" s="965"/>
      <c r="AO47" s="965"/>
      <c r="AP47" s="965"/>
      <c r="AQ47" s="965"/>
      <c r="AR47" s="965"/>
      <c r="AS47" s="965"/>
      <c r="AT47" s="965"/>
      <c r="AU47" s="965"/>
      <c r="AV47" s="965"/>
      <c r="AW47" s="965"/>
      <c r="AX47" s="965"/>
      <c r="AY47" s="965"/>
      <c r="AZ47" s="1040"/>
      <c r="BA47" s="1040"/>
      <c r="BB47" s="1040"/>
      <c r="BC47" s="1040"/>
      <c r="BD47" s="1040"/>
      <c r="BE47" s="1030"/>
      <c r="BF47" s="1030"/>
      <c r="BG47" s="1030"/>
      <c r="BH47" s="1030"/>
      <c r="BI47" s="1031"/>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x14ac:dyDescent="0.15">
      <c r="A48" s="212">
        <v>21</v>
      </c>
      <c r="B48" s="1035"/>
      <c r="C48" s="1036"/>
      <c r="D48" s="1036"/>
      <c r="E48" s="1036"/>
      <c r="F48" s="1036"/>
      <c r="G48" s="1036"/>
      <c r="H48" s="1036"/>
      <c r="I48" s="1036"/>
      <c r="J48" s="1036"/>
      <c r="K48" s="1036"/>
      <c r="L48" s="1036"/>
      <c r="M48" s="1036"/>
      <c r="N48" s="1036"/>
      <c r="O48" s="1036"/>
      <c r="P48" s="1037"/>
      <c r="Q48" s="1041"/>
      <c r="R48" s="1042"/>
      <c r="S48" s="1042"/>
      <c r="T48" s="1042"/>
      <c r="U48" s="1042"/>
      <c r="V48" s="1042"/>
      <c r="W48" s="1042"/>
      <c r="X48" s="1042"/>
      <c r="Y48" s="1042"/>
      <c r="Z48" s="1042"/>
      <c r="AA48" s="1042"/>
      <c r="AB48" s="1042"/>
      <c r="AC48" s="1042"/>
      <c r="AD48" s="1042"/>
      <c r="AE48" s="1043"/>
      <c r="AF48" s="1017"/>
      <c r="AG48" s="1018"/>
      <c r="AH48" s="1018"/>
      <c r="AI48" s="1018"/>
      <c r="AJ48" s="1019"/>
      <c r="AK48" s="974"/>
      <c r="AL48" s="965"/>
      <c r="AM48" s="965"/>
      <c r="AN48" s="965"/>
      <c r="AO48" s="965"/>
      <c r="AP48" s="965"/>
      <c r="AQ48" s="965"/>
      <c r="AR48" s="965"/>
      <c r="AS48" s="965"/>
      <c r="AT48" s="965"/>
      <c r="AU48" s="965"/>
      <c r="AV48" s="965"/>
      <c r="AW48" s="965"/>
      <c r="AX48" s="965"/>
      <c r="AY48" s="965"/>
      <c r="AZ48" s="1040"/>
      <c r="BA48" s="1040"/>
      <c r="BB48" s="1040"/>
      <c r="BC48" s="1040"/>
      <c r="BD48" s="1040"/>
      <c r="BE48" s="1030"/>
      <c r="BF48" s="1030"/>
      <c r="BG48" s="1030"/>
      <c r="BH48" s="1030"/>
      <c r="BI48" s="1031"/>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x14ac:dyDescent="0.15">
      <c r="A49" s="212">
        <v>22</v>
      </c>
      <c r="B49" s="1035"/>
      <c r="C49" s="1036"/>
      <c r="D49" s="1036"/>
      <c r="E49" s="1036"/>
      <c r="F49" s="1036"/>
      <c r="G49" s="1036"/>
      <c r="H49" s="1036"/>
      <c r="I49" s="1036"/>
      <c r="J49" s="1036"/>
      <c r="K49" s="1036"/>
      <c r="L49" s="1036"/>
      <c r="M49" s="1036"/>
      <c r="N49" s="1036"/>
      <c r="O49" s="1036"/>
      <c r="P49" s="1037"/>
      <c r="Q49" s="1041"/>
      <c r="R49" s="1042"/>
      <c r="S49" s="1042"/>
      <c r="T49" s="1042"/>
      <c r="U49" s="1042"/>
      <c r="V49" s="1042"/>
      <c r="W49" s="1042"/>
      <c r="X49" s="1042"/>
      <c r="Y49" s="1042"/>
      <c r="Z49" s="1042"/>
      <c r="AA49" s="1042"/>
      <c r="AB49" s="1042"/>
      <c r="AC49" s="1042"/>
      <c r="AD49" s="1042"/>
      <c r="AE49" s="1043"/>
      <c r="AF49" s="1017"/>
      <c r="AG49" s="1018"/>
      <c r="AH49" s="1018"/>
      <c r="AI49" s="1018"/>
      <c r="AJ49" s="1019"/>
      <c r="AK49" s="974"/>
      <c r="AL49" s="965"/>
      <c r="AM49" s="965"/>
      <c r="AN49" s="965"/>
      <c r="AO49" s="965"/>
      <c r="AP49" s="965"/>
      <c r="AQ49" s="965"/>
      <c r="AR49" s="965"/>
      <c r="AS49" s="965"/>
      <c r="AT49" s="965"/>
      <c r="AU49" s="965"/>
      <c r="AV49" s="965"/>
      <c r="AW49" s="965"/>
      <c r="AX49" s="965"/>
      <c r="AY49" s="965"/>
      <c r="AZ49" s="1040"/>
      <c r="BA49" s="1040"/>
      <c r="BB49" s="1040"/>
      <c r="BC49" s="1040"/>
      <c r="BD49" s="1040"/>
      <c r="BE49" s="1030"/>
      <c r="BF49" s="1030"/>
      <c r="BG49" s="1030"/>
      <c r="BH49" s="1030"/>
      <c r="BI49" s="1031"/>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x14ac:dyDescent="0.15">
      <c r="A50" s="212">
        <v>23</v>
      </c>
      <c r="B50" s="1035"/>
      <c r="C50" s="1036"/>
      <c r="D50" s="1036"/>
      <c r="E50" s="1036"/>
      <c r="F50" s="1036"/>
      <c r="G50" s="1036"/>
      <c r="H50" s="1036"/>
      <c r="I50" s="1036"/>
      <c r="J50" s="1036"/>
      <c r="K50" s="1036"/>
      <c r="L50" s="1036"/>
      <c r="M50" s="1036"/>
      <c r="N50" s="1036"/>
      <c r="O50" s="1036"/>
      <c r="P50" s="1037"/>
      <c r="Q50" s="1038"/>
      <c r="R50" s="1021"/>
      <c r="S50" s="1021"/>
      <c r="T50" s="1021"/>
      <c r="U50" s="1021"/>
      <c r="V50" s="1021"/>
      <c r="W50" s="1021"/>
      <c r="X50" s="1021"/>
      <c r="Y50" s="1021"/>
      <c r="Z50" s="1021"/>
      <c r="AA50" s="1021"/>
      <c r="AB50" s="1021"/>
      <c r="AC50" s="1021"/>
      <c r="AD50" s="1021"/>
      <c r="AE50" s="1039"/>
      <c r="AF50" s="1017"/>
      <c r="AG50" s="1018"/>
      <c r="AH50" s="1018"/>
      <c r="AI50" s="1018"/>
      <c r="AJ50" s="1019"/>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1030"/>
      <c r="BF50" s="1030"/>
      <c r="BG50" s="1030"/>
      <c r="BH50" s="1030"/>
      <c r="BI50" s="1031"/>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x14ac:dyDescent="0.15">
      <c r="A51" s="212">
        <v>24</v>
      </c>
      <c r="B51" s="1035"/>
      <c r="C51" s="1036"/>
      <c r="D51" s="1036"/>
      <c r="E51" s="1036"/>
      <c r="F51" s="1036"/>
      <c r="G51" s="1036"/>
      <c r="H51" s="1036"/>
      <c r="I51" s="1036"/>
      <c r="J51" s="1036"/>
      <c r="K51" s="1036"/>
      <c r="L51" s="1036"/>
      <c r="M51" s="1036"/>
      <c r="N51" s="1036"/>
      <c r="O51" s="1036"/>
      <c r="P51" s="1037"/>
      <c r="Q51" s="1038"/>
      <c r="R51" s="1021"/>
      <c r="S51" s="1021"/>
      <c r="T51" s="1021"/>
      <c r="U51" s="1021"/>
      <c r="V51" s="1021"/>
      <c r="W51" s="1021"/>
      <c r="X51" s="1021"/>
      <c r="Y51" s="1021"/>
      <c r="Z51" s="1021"/>
      <c r="AA51" s="1021"/>
      <c r="AB51" s="1021"/>
      <c r="AC51" s="1021"/>
      <c r="AD51" s="1021"/>
      <c r="AE51" s="1039"/>
      <c r="AF51" s="1017"/>
      <c r="AG51" s="1018"/>
      <c r="AH51" s="1018"/>
      <c r="AI51" s="1018"/>
      <c r="AJ51" s="1019"/>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1030"/>
      <c r="BF51" s="1030"/>
      <c r="BG51" s="1030"/>
      <c r="BH51" s="1030"/>
      <c r="BI51" s="1031"/>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x14ac:dyDescent="0.15">
      <c r="A52" s="212">
        <v>25</v>
      </c>
      <c r="B52" s="1035"/>
      <c r="C52" s="1036"/>
      <c r="D52" s="1036"/>
      <c r="E52" s="1036"/>
      <c r="F52" s="1036"/>
      <c r="G52" s="1036"/>
      <c r="H52" s="1036"/>
      <c r="I52" s="1036"/>
      <c r="J52" s="1036"/>
      <c r="K52" s="1036"/>
      <c r="L52" s="1036"/>
      <c r="M52" s="1036"/>
      <c r="N52" s="1036"/>
      <c r="O52" s="1036"/>
      <c r="P52" s="1037"/>
      <c r="Q52" s="1038"/>
      <c r="R52" s="1021"/>
      <c r="S52" s="1021"/>
      <c r="T52" s="1021"/>
      <c r="U52" s="1021"/>
      <c r="V52" s="1021"/>
      <c r="W52" s="1021"/>
      <c r="X52" s="1021"/>
      <c r="Y52" s="1021"/>
      <c r="Z52" s="1021"/>
      <c r="AA52" s="1021"/>
      <c r="AB52" s="1021"/>
      <c r="AC52" s="1021"/>
      <c r="AD52" s="1021"/>
      <c r="AE52" s="1039"/>
      <c r="AF52" s="1017"/>
      <c r="AG52" s="1018"/>
      <c r="AH52" s="1018"/>
      <c r="AI52" s="1018"/>
      <c r="AJ52" s="1019"/>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1030"/>
      <c r="BF52" s="1030"/>
      <c r="BG52" s="1030"/>
      <c r="BH52" s="1030"/>
      <c r="BI52" s="1031"/>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x14ac:dyDescent="0.15">
      <c r="A53" s="212">
        <v>26</v>
      </c>
      <c r="B53" s="1035"/>
      <c r="C53" s="1036"/>
      <c r="D53" s="1036"/>
      <c r="E53" s="1036"/>
      <c r="F53" s="1036"/>
      <c r="G53" s="1036"/>
      <c r="H53" s="1036"/>
      <c r="I53" s="1036"/>
      <c r="J53" s="1036"/>
      <c r="K53" s="1036"/>
      <c r="L53" s="1036"/>
      <c r="M53" s="1036"/>
      <c r="N53" s="1036"/>
      <c r="O53" s="1036"/>
      <c r="P53" s="1037"/>
      <c r="Q53" s="1038"/>
      <c r="R53" s="1021"/>
      <c r="S53" s="1021"/>
      <c r="T53" s="1021"/>
      <c r="U53" s="1021"/>
      <c r="V53" s="1021"/>
      <c r="W53" s="1021"/>
      <c r="X53" s="1021"/>
      <c r="Y53" s="1021"/>
      <c r="Z53" s="1021"/>
      <c r="AA53" s="1021"/>
      <c r="AB53" s="1021"/>
      <c r="AC53" s="1021"/>
      <c r="AD53" s="1021"/>
      <c r="AE53" s="1039"/>
      <c r="AF53" s="1017"/>
      <c r="AG53" s="1018"/>
      <c r="AH53" s="1018"/>
      <c r="AI53" s="1018"/>
      <c r="AJ53" s="1019"/>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1030"/>
      <c r="BF53" s="1030"/>
      <c r="BG53" s="1030"/>
      <c r="BH53" s="1030"/>
      <c r="BI53" s="1031"/>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x14ac:dyDescent="0.15">
      <c r="A54" s="212">
        <v>27</v>
      </c>
      <c r="B54" s="1035"/>
      <c r="C54" s="1036"/>
      <c r="D54" s="1036"/>
      <c r="E54" s="1036"/>
      <c r="F54" s="1036"/>
      <c r="G54" s="1036"/>
      <c r="H54" s="1036"/>
      <c r="I54" s="1036"/>
      <c r="J54" s="1036"/>
      <c r="K54" s="1036"/>
      <c r="L54" s="1036"/>
      <c r="M54" s="1036"/>
      <c r="N54" s="1036"/>
      <c r="O54" s="1036"/>
      <c r="P54" s="1037"/>
      <c r="Q54" s="1038"/>
      <c r="R54" s="1021"/>
      <c r="S54" s="1021"/>
      <c r="T54" s="1021"/>
      <c r="U54" s="1021"/>
      <c r="V54" s="1021"/>
      <c r="W54" s="1021"/>
      <c r="X54" s="1021"/>
      <c r="Y54" s="1021"/>
      <c r="Z54" s="1021"/>
      <c r="AA54" s="1021"/>
      <c r="AB54" s="1021"/>
      <c r="AC54" s="1021"/>
      <c r="AD54" s="1021"/>
      <c r="AE54" s="1039"/>
      <c r="AF54" s="1017"/>
      <c r="AG54" s="1018"/>
      <c r="AH54" s="1018"/>
      <c r="AI54" s="1018"/>
      <c r="AJ54" s="1019"/>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1030"/>
      <c r="BF54" s="1030"/>
      <c r="BG54" s="1030"/>
      <c r="BH54" s="1030"/>
      <c r="BI54" s="1031"/>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x14ac:dyDescent="0.15">
      <c r="A55" s="212">
        <v>28</v>
      </c>
      <c r="B55" s="1035"/>
      <c r="C55" s="1036"/>
      <c r="D55" s="1036"/>
      <c r="E55" s="1036"/>
      <c r="F55" s="1036"/>
      <c r="G55" s="1036"/>
      <c r="H55" s="1036"/>
      <c r="I55" s="1036"/>
      <c r="J55" s="1036"/>
      <c r="K55" s="1036"/>
      <c r="L55" s="1036"/>
      <c r="M55" s="1036"/>
      <c r="N55" s="1036"/>
      <c r="O55" s="1036"/>
      <c r="P55" s="1037"/>
      <c r="Q55" s="1038"/>
      <c r="R55" s="1021"/>
      <c r="S55" s="1021"/>
      <c r="T55" s="1021"/>
      <c r="U55" s="1021"/>
      <c r="V55" s="1021"/>
      <c r="W55" s="1021"/>
      <c r="X55" s="1021"/>
      <c r="Y55" s="1021"/>
      <c r="Z55" s="1021"/>
      <c r="AA55" s="1021"/>
      <c r="AB55" s="1021"/>
      <c r="AC55" s="1021"/>
      <c r="AD55" s="1021"/>
      <c r="AE55" s="1039"/>
      <c r="AF55" s="1017"/>
      <c r="AG55" s="1018"/>
      <c r="AH55" s="1018"/>
      <c r="AI55" s="1018"/>
      <c r="AJ55" s="1019"/>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1030"/>
      <c r="BF55" s="1030"/>
      <c r="BG55" s="1030"/>
      <c r="BH55" s="1030"/>
      <c r="BI55" s="1031"/>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x14ac:dyDescent="0.15">
      <c r="A56" s="212">
        <v>29</v>
      </c>
      <c r="B56" s="1035"/>
      <c r="C56" s="1036"/>
      <c r="D56" s="1036"/>
      <c r="E56" s="1036"/>
      <c r="F56" s="1036"/>
      <c r="G56" s="1036"/>
      <c r="H56" s="1036"/>
      <c r="I56" s="1036"/>
      <c r="J56" s="1036"/>
      <c r="K56" s="1036"/>
      <c r="L56" s="1036"/>
      <c r="M56" s="1036"/>
      <c r="N56" s="1036"/>
      <c r="O56" s="1036"/>
      <c r="P56" s="1037"/>
      <c r="Q56" s="1038"/>
      <c r="R56" s="1021"/>
      <c r="S56" s="1021"/>
      <c r="T56" s="1021"/>
      <c r="U56" s="1021"/>
      <c r="V56" s="1021"/>
      <c r="W56" s="1021"/>
      <c r="X56" s="1021"/>
      <c r="Y56" s="1021"/>
      <c r="Z56" s="1021"/>
      <c r="AA56" s="1021"/>
      <c r="AB56" s="1021"/>
      <c r="AC56" s="1021"/>
      <c r="AD56" s="1021"/>
      <c r="AE56" s="1039"/>
      <c r="AF56" s="1017"/>
      <c r="AG56" s="1018"/>
      <c r="AH56" s="1018"/>
      <c r="AI56" s="1018"/>
      <c r="AJ56" s="1019"/>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1030"/>
      <c r="BF56" s="1030"/>
      <c r="BG56" s="1030"/>
      <c r="BH56" s="1030"/>
      <c r="BI56" s="1031"/>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x14ac:dyDescent="0.15">
      <c r="A57" s="212">
        <v>30</v>
      </c>
      <c r="B57" s="1035"/>
      <c r="C57" s="1036"/>
      <c r="D57" s="1036"/>
      <c r="E57" s="1036"/>
      <c r="F57" s="1036"/>
      <c r="G57" s="1036"/>
      <c r="H57" s="1036"/>
      <c r="I57" s="1036"/>
      <c r="J57" s="1036"/>
      <c r="K57" s="1036"/>
      <c r="L57" s="1036"/>
      <c r="M57" s="1036"/>
      <c r="N57" s="1036"/>
      <c r="O57" s="1036"/>
      <c r="P57" s="1037"/>
      <c r="Q57" s="1038"/>
      <c r="R57" s="1021"/>
      <c r="S57" s="1021"/>
      <c r="T57" s="1021"/>
      <c r="U57" s="1021"/>
      <c r="V57" s="1021"/>
      <c r="W57" s="1021"/>
      <c r="X57" s="1021"/>
      <c r="Y57" s="1021"/>
      <c r="Z57" s="1021"/>
      <c r="AA57" s="1021"/>
      <c r="AB57" s="1021"/>
      <c r="AC57" s="1021"/>
      <c r="AD57" s="1021"/>
      <c r="AE57" s="1039"/>
      <c r="AF57" s="1017"/>
      <c r="AG57" s="1018"/>
      <c r="AH57" s="1018"/>
      <c r="AI57" s="1018"/>
      <c r="AJ57" s="1019"/>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1030"/>
      <c r="BF57" s="1030"/>
      <c r="BG57" s="1030"/>
      <c r="BH57" s="1030"/>
      <c r="BI57" s="1031"/>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x14ac:dyDescent="0.15">
      <c r="A58" s="212">
        <v>31</v>
      </c>
      <c r="B58" s="1035"/>
      <c r="C58" s="1036"/>
      <c r="D58" s="1036"/>
      <c r="E58" s="1036"/>
      <c r="F58" s="1036"/>
      <c r="G58" s="1036"/>
      <c r="H58" s="1036"/>
      <c r="I58" s="1036"/>
      <c r="J58" s="1036"/>
      <c r="K58" s="1036"/>
      <c r="L58" s="1036"/>
      <c r="M58" s="1036"/>
      <c r="N58" s="1036"/>
      <c r="O58" s="1036"/>
      <c r="P58" s="1037"/>
      <c r="Q58" s="1038"/>
      <c r="R58" s="1021"/>
      <c r="S58" s="1021"/>
      <c r="T58" s="1021"/>
      <c r="U58" s="1021"/>
      <c r="V58" s="1021"/>
      <c r="W58" s="1021"/>
      <c r="X58" s="1021"/>
      <c r="Y58" s="1021"/>
      <c r="Z58" s="1021"/>
      <c r="AA58" s="1021"/>
      <c r="AB58" s="1021"/>
      <c r="AC58" s="1021"/>
      <c r="AD58" s="1021"/>
      <c r="AE58" s="1039"/>
      <c r="AF58" s="1017"/>
      <c r="AG58" s="1018"/>
      <c r="AH58" s="1018"/>
      <c r="AI58" s="1018"/>
      <c r="AJ58" s="1019"/>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1030"/>
      <c r="BF58" s="1030"/>
      <c r="BG58" s="1030"/>
      <c r="BH58" s="1030"/>
      <c r="BI58" s="1031"/>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x14ac:dyDescent="0.15">
      <c r="A59" s="212">
        <v>32</v>
      </c>
      <c r="B59" s="1035"/>
      <c r="C59" s="1036"/>
      <c r="D59" s="1036"/>
      <c r="E59" s="1036"/>
      <c r="F59" s="1036"/>
      <c r="G59" s="1036"/>
      <c r="H59" s="1036"/>
      <c r="I59" s="1036"/>
      <c r="J59" s="1036"/>
      <c r="K59" s="1036"/>
      <c r="L59" s="1036"/>
      <c r="M59" s="1036"/>
      <c r="N59" s="1036"/>
      <c r="O59" s="1036"/>
      <c r="P59" s="1037"/>
      <c r="Q59" s="1038"/>
      <c r="R59" s="1021"/>
      <c r="S59" s="1021"/>
      <c r="T59" s="1021"/>
      <c r="U59" s="1021"/>
      <c r="V59" s="1021"/>
      <c r="W59" s="1021"/>
      <c r="X59" s="1021"/>
      <c r="Y59" s="1021"/>
      <c r="Z59" s="1021"/>
      <c r="AA59" s="1021"/>
      <c r="AB59" s="1021"/>
      <c r="AC59" s="1021"/>
      <c r="AD59" s="1021"/>
      <c r="AE59" s="1039"/>
      <c r="AF59" s="1017"/>
      <c r="AG59" s="1018"/>
      <c r="AH59" s="1018"/>
      <c r="AI59" s="1018"/>
      <c r="AJ59" s="1019"/>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1030"/>
      <c r="BF59" s="1030"/>
      <c r="BG59" s="1030"/>
      <c r="BH59" s="1030"/>
      <c r="BI59" s="1031"/>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x14ac:dyDescent="0.15">
      <c r="A60" s="212">
        <v>33</v>
      </c>
      <c r="B60" s="1035"/>
      <c r="C60" s="1036"/>
      <c r="D60" s="1036"/>
      <c r="E60" s="1036"/>
      <c r="F60" s="1036"/>
      <c r="G60" s="1036"/>
      <c r="H60" s="1036"/>
      <c r="I60" s="1036"/>
      <c r="J60" s="1036"/>
      <c r="K60" s="1036"/>
      <c r="L60" s="1036"/>
      <c r="M60" s="1036"/>
      <c r="N60" s="1036"/>
      <c r="O60" s="1036"/>
      <c r="P60" s="1037"/>
      <c r="Q60" s="1038"/>
      <c r="R60" s="1021"/>
      <c r="S60" s="1021"/>
      <c r="T60" s="1021"/>
      <c r="U60" s="1021"/>
      <c r="V60" s="1021"/>
      <c r="W60" s="1021"/>
      <c r="X60" s="1021"/>
      <c r="Y60" s="1021"/>
      <c r="Z60" s="1021"/>
      <c r="AA60" s="1021"/>
      <c r="AB60" s="1021"/>
      <c r="AC60" s="1021"/>
      <c r="AD60" s="1021"/>
      <c r="AE60" s="1039"/>
      <c r="AF60" s="1017"/>
      <c r="AG60" s="1018"/>
      <c r="AH60" s="1018"/>
      <c r="AI60" s="1018"/>
      <c r="AJ60" s="1019"/>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1030"/>
      <c r="BF60" s="1030"/>
      <c r="BG60" s="1030"/>
      <c r="BH60" s="1030"/>
      <c r="BI60" s="1031"/>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x14ac:dyDescent="0.2">
      <c r="A61" s="212">
        <v>34</v>
      </c>
      <c r="B61" s="1035"/>
      <c r="C61" s="1036"/>
      <c r="D61" s="1036"/>
      <c r="E61" s="1036"/>
      <c r="F61" s="1036"/>
      <c r="G61" s="1036"/>
      <c r="H61" s="1036"/>
      <c r="I61" s="1036"/>
      <c r="J61" s="1036"/>
      <c r="K61" s="1036"/>
      <c r="L61" s="1036"/>
      <c r="M61" s="1036"/>
      <c r="N61" s="1036"/>
      <c r="O61" s="1036"/>
      <c r="P61" s="1037"/>
      <c r="Q61" s="1038"/>
      <c r="R61" s="1021"/>
      <c r="S61" s="1021"/>
      <c r="T61" s="1021"/>
      <c r="U61" s="1021"/>
      <c r="V61" s="1021"/>
      <c r="W61" s="1021"/>
      <c r="X61" s="1021"/>
      <c r="Y61" s="1021"/>
      <c r="Z61" s="1021"/>
      <c r="AA61" s="1021"/>
      <c r="AB61" s="1021"/>
      <c r="AC61" s="1021"/>
      <c r="AD61" s="1021"/>
      <c r="AE61" s="1039"/>
      <c r="AF61" s="1017"/>
      <c r="AG61" s="1018"/>
      <c r="AH61" s="1018"/>
      <c r="AI61" s="1018"/>
      <c r="AJ61" s="1019"/>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1030"/>
      <c r="BF61" s="1030"/>
      <c r="BG61" s="1030"/>
      <c r="BH61" s="1030"/>
      <c r="BI61" s="1031"/>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x14ac:dyDescent="0.15">
      <c r="A62" s="212">
        <v>35</v>
      </c>
      <c r="B62" s="1035"/>
      <c r="C62" s="1036"/>
      <c r="D62" s="1036"/>
      <c r="E62" s="1036"/>
      <c r="F62" s="1036"/>
      <c r="G62" s="1036"/>
      <c r="H62" s="1036"/>
      <c r="I62" s="1036"/>
      <c r="J62" s="1036"/>
      <c r="K62" s="1036"/>
      <c r="L62" s="1036"/>
      <c r="M62" s="1036"/>
      <c r="N62" s="1036"/>
      <c r="O62" s="1036"/>
      <c r="P62" s="1037"/>
      <c r="Q62" s="1038"/>
      <c r="R62" s="1021"/>
      <c r="S62" s="1021"/>
      <c r="T62" s="1021"/>
      <c r="U62" s="1021"/>
      <c r="V62" s="1021"/>
      <c r="W62" s="1021"/>
      <c r="X62" s="1021"/>
      <c r="Y62" s="1021"/>
      <c r="Z62" s="1021"/>
      <c r="AA62" s="1021"/>
      <c r="AB62" s="1021"/>
      <c r="AC62" s="1021"/>
      <c r="AD62" s="1021"/>
      <c r="AE62" s="1039"/>
      <c r="AF62" s="1017"/>
      <c r="AG62" s="1018"/>
      <c r="AH62" s="1018"/>
      <c r="AI62" s="1018"/>
      <c r="AJ62" s="1019"/>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1030"/>
      <c r="BF62" s="1030"/>
      <c r="BG62" s="1030"/>
      <c r="BH62" s="1030"/>
      <c r="BI62" s="1031"/>
      <c r="BJ62" s="1032" t="s">
        <v>383</v>
      </c>
      <c r="BK62" s="1033"/>
      <c r="BL62" s="1033"/>
      <c r="BM62" s="1033"/>
      <c r="BN62" s="1034"/>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x14ac:dyDescent="0.2">
      <c r="A63" s="215" t="s">
        <v>368</v>
      </c>
      <c r="B63" s="938" t="s">
        <v>384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6"/>
      <c r="AF63" s="1027">
        <v>603</v>
      </c>
      <c r="AG63" s="953"/>
      <c r="AH63" s="953"/>
      <c r="AI63" s="953"/>
      <c r="AJ63" s="1028"/>
      <c r="AK63" s="1029"/>
      <c r="AL63" s="957"/>
      <c r="AM63" s="957"/>
      <c r="AN63" s="957"/>
      <c r="AO63" s="957"/>
      <c r="AP63" s="953">
        <v>57</v>
      </c>
      <c r="AQ63" s="953"/>
      <c r="AR63" s="953"/>
      <c r="AS63" s="953"/>
      <c r="AT63" s="953"/>
      <c r="AU63" s="953" t="s">
        <v>533</v>
      </c>
      <c r="AV63" s="953"/>
      <c r="AW63" s="953"/>
      <c r="AX63" s="953"/>
      <c r="AY63" s="953"/>
      <c r="AZ63" s="1023"/>
      <c r="BA63" s="1023"/>
      <c r="BB63" s="1023"/>
      <c r="BC63" s="1023"/>
      <c r="BD63" s="1023"/>
      <c r="BE63" s="954"/>
      <c r="BF63" s="954"/>
      <c r="BG63" s="954"/>
      <c r="BH63" s="954"/>
      <c r="BI63" s="955"/>
      <c r="BJ63" s="1024" t="s">
        <v>112</v>
      </c>
      <c r="BK63" s="945"/>
      <c r="BL63" s="945"/>
      <c r="BM63" s="945"/>
      <c r="BN63" s="1025"/>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x14ac:dyDescent="0.15">
      <c r="A66" s="993" t="s">
        <v>386</v>
      </c>
      <c r="B66" s="994"/>
      <c r="C66" s="994"/>
      <c r="D66" s="994"/>
      <c r="E66" s="994"/>
      <c r="F66" s="994"/>
      <c r="G66" s="994"/>
      <c r="H66" s="994"/>
      <c r="I66" s="994"/>
      <c r="J66" s="994"/>
      <c r="K66" s="994"/>
      <c r="L66" s="994"/>
      <c r="M66" s="994"/>
      <c r="N66" s="994"/>
      <c r="O66" s="994"/>
      <c r="P66" s="995"/>
      <c r="Q66" s="999" t="s">
        <v>372</v>
      </c>
      <c r="R66" s="1000"/>
      <c r="S66" s="1000"/>
      <c r="T66" s="1000"/>
      <c r="U66" s="1001"/>
      <c r="V66" s="999" t="s">
        <v>373</v>
      </c>
      <c r="W66" s="1000"/>
      <c r="X66" s="1000"/>
      <c r="Y66" s="1000"/>
      <c r="Z66" s="1001"/>
      <c r="AA66" s="999" t="s">
        <v>374</v>
      </c>
      <c r="AB66" s="1000"/>
      <c r="AC66" s="1000"/>
      <c r="AD66" s="1000"/>
      <c r="AE66" s="1001"/>
      <c r="AF66" s="1005" t="s">
        <v>375</v>
      </c>
      <c r="AG66" s="1006"/>
      <c r="AH66" s="1006"/>
      <c r="AI66" s="1006"/>
      <c r="AJ66" s="1007"/>
      <c r="AK66" s="999" t="s">
        <v>376</v>
      </c>
      <c r="AL66" s="994"/>
      <c r="AM66" s="994"/>
      <c r="AN66" s="994"/>
      <c r="AO66" s="995"/>
      <c r="AP66" s="999" t="s">
        <v>377</v>
      </c>
      <c r="AQ66" s="1000"/>
      <c r="AR66" s="1000"/>
      <c r="AS66" s="1000"/>
      <c r="AT66" s="1001"/>
      <c r="AU66" s="999" t="s">
        <v>387</v>
      </c>
      <c r="AV66" s="1000"/>
      <c r="AW66" s="1000"/>
      <c r="AX66" s="1000"/>
      <c r="AY66" s="1001"/>
      <c r="AZ66" s="999" t="s">
        <v>356</v>
      </c>
      <c r="BA66" s="1000"/>
      <c r="BB66" s="1000"/>
      <c r="BC66" s="1000"/>
      <c r="BD66" s="1015"/>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83" t="s">
        <v>522</v>
      </c>
      <c r="C68" s="984"/>
      <c r="D68" s="984"/>
      <c r="E68" s="984"/>
      <c r="F68" s="984"/>
      <c r="G68" s="984"/>
      <c r="H68" s="984"/>
      <c r="I68" s="984"/>
      <c r="J68" s="984"/>
      <c r="K68" s="984"/>
      <c r="L68" s="984"/>
      <c r="M68" s="984"/>
      <c r="N68" s="984"/>
      <c r="O68" s="984"/>
      <c r="P68" s="985"/>
      <c r="Q68" s="986">
        <v>87208</v>
      </c>
      <c r="R68" s="978"/>
      <c r="S68" s="978"/>
      <c r="T68" s="978"/>
      <c r="U68" s="979"/>
      <c r="V68" s="977">
        <v>82708</v>
      </c>
      <c r="W68" s="978"/>
      <c r="X68" s="978"/>
      <c r="Y68" s="978"/>
      <c r="Z68" s="979"/>
      <c r="AA68" s="977">
        <v>4501</v>
      </c>
      <c r="AB68" s="978"/>
      <c r="AC68" s="978"/>
      <c r="AD68" s="978"/>
      <c r="AE68" s="979"/>
      <c r="AF68" s="977">
        <v>4501</v>
      </c>
      <c r="AG68" s="978"/>
      <c r="AH68" s="978"/>
      <c r="AI68" s="978"/>
      <c r="AJ68" s="979"/>
      <c r="AK68" s="977">
        <v>6230</v>
      </c>
      <c r="AL68" s="978"/>
      <c r="AM68" s="978"/>
      <c r="AN68" s="978"/>
      <c r="AO68" s="979"/>
      <c r="AP68" s="977">
        <v>36294</v>
      </c>
      <c r="AQ68" s="978"/>
      <c r="AR68" s="978"/>
      <c r="AS68" s="978"/>
      <c r="AT68" s="979"/>
      <c r="AU68" s="980">
        <v>617</v>
      </c>
      <c r="AV68" s="980"/>
      <c r="AW68" s="980"/>
      <c r="AX68" s="980"/>
      <c r="AY68" s="980"/>
      <c r="AZ68" s="981"/>
      <c r="BA68" s="981"/>
      <c r="BB68" s="981"/>
      <c r="BC68" s="981"/>
      <c r="BD68" s="982"/>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523</v>
      </c>
      <c r="C69" s="969"/>
      <c r="D69" s="969"/>
      <c r="E69" s="969"/>
      <c r="F69" s="969"/>
      <c r="G69" s="969"/>
      <c r="H69" s="969"/>
      <c r="I69" s="969"/>
      <c r="J69" s="969"/>
      <c r="K69" s="969"/>
      <c r="L69" s="969"/>
      <c r="M69" s="969"/>
      <c r="N69" s="969"/>
      <c r="O69" s="969"/>
      <c r="P69" s="970"/>
      <c r="Q69" s="971">
        <v>8932</v>
      </c>
      <c r="R69" s="965"/>
      <c r="S69" s="965"/>
      <c r="T69" s="965"/>
      <c r="U69" s="965"/>
      <c r="V69" s="965">
        <v>8154</v>
      </c>
      <c r="W69" s="965"/>
      <c r="X69" s="965"/>
      <c r="Y69" s="965"/>
      <c r="Z69" s="965"/>
      <c r="AA69" s="965">
        <v>778</v>
      </c>
      <c r="AB69" s="965"/>
      <c r="AC69" s="965"/>
      <c r="AD69" s="965"/>
      <c r="AE69" s="965"/>
      <c r="AF69" s="965">
        <v>778</v>
      </c>
      <c r="AG69" s="965"/>
      <c r="AH69" s="965"/>
      <c r="AI69" s="965"/>
      <c r="AJ69" s="965"/>
      <c r="AK69" s="965">
        <v>215</v>
      </c>
      <c r="AL69" s="965"/>
      <c r="AM69" s="965"/>
      <c r="AN69" s="965"/>
      <c r="AO69" s="965"/>
      <c r="AP69" s="965">
        <v>4112</v>
      </c>
      <c r="AQ69" s="965"/>
      <c r="AR69" s="965"/>
      <c r="AS69" s="965"/>
      <c r="AT69" s="965"/>
      <c r="AU69" s="965">
        <v>177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524</v>
      </c>
      <c r="C70" s="969"/>
      <c r="D70" s="969"/>
      <c r="E70" s="969"/>
      <c r="F70" s="969"/>
      <c r="G70" s="969"/>
      <c r="H70" s="969"/>
      <c r="I70" s="969"/>
      <c r="J70" s="969"/>
      <c r="K70" s="969"/>
      <c r="L70" s="969"/>
      <c r="M70" s="969"/>
      <c r="N70" s="969"/>
      <c r="O70" s="969"/>
      <c r="P70" s="970"/>
      <c r="Q70" s="972">
        <v>102798</v>
      </c>
      <c r="R70" s="973"/>
      <c r="S70" s="973"/>
      <c r="T70" s="973"/>
      <c r="U70" s="974"/>
      <c r="V70" s="975">
        <v>101293</v>
      </c>
      <c r="W70" s="973"/>
      <c r="X70" s="973"/>
      <c r="Y70" s="973"/>
      <c r="Z70" s="974"/>
      <c r="AA70" s="975">
        <v>1505</v>
      </c>
      <c r="AB70" s="973"/>
      <c r="AC70" s="973"/>
      <c r="AD70" s="973"/>
      <c r="AE70" s="974"/>
      <c r="AF70" s="975">
        <v>20588</v>
      </c>
      <c r="AG70" s="973"/>
      <c r="AH70" s="973"/>
      <c r="AI70" s="973"/>
      <c r="AJ70" s="974"/>
      <c r="AK70" s="975">
        <v>0</v>
      </c>
      <c r="AL70" s="973"/>
      <c r="AM70" s="973"/>
      <c r="AN70" s="973"/>
      <c r="AO70" s="974"/>
      <c r="AP70" s="975">
        <v>0</v>
      </c>
      <c r="AQ70" s="973"/>
      <c r="AR70" s="973"/>
      <c r="AS70" s="973"/>
      <c r="AT70" s="974"/>
      <c r="AU70" s="976">
        <v>0</v>
      </c>
      <c r="AV70" s="973"/>
      <c r="AW70" s="973"/>
      <c r="AX70" s="973"/>
      <c r="AY70" s="974"/>
      <c r="AZ70" s="966" t="s">
        <v>532</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525</v>
      </c>
      <c r="C71" s="969"/>
      <c r="D71" s="969"/>
      <c r="E71" s="969"/>
      <c r="F71" s="969"/>
      <c r="G71" s="969"/>
      <c r="H71" s="969"/>
      <c r="I71" s="969"/>
      <c r="J71" s="969"/>
      <c r="K71" s="969"/>
      <c r="L71" s="969"/>
      <c r="M71" s="969"/>
      <c r="N71" s="969"/>
      <c r="O71" s="969"/>
      <c r="P71" s="970"/>
      <c r="Q71" s="972">
        <v>5719</v>
      </c>
      <c r="R71" s="973"/>
      <c r="S71" s="973"/>
      <c r="T71" s="973"/>
      <c r="U71" s="974"/>
      <c r="V71" s="975">
        <v>5659</v>
      </c>
      <c r="W71" s="973"/>
      <c r="X71" s="973"/>
      <c r="Y71" s="973"/>
      <c r="Z71" s="974"/>
      <c r="AA71" s="975">
        <v>59</v>
      </c>
      <c r="AB71" s="973"/>
      <c r="AC71" s="973"/>
      <c r="AD71" s="973"/>
      <c r="AE71" s="974"/>
      <c r="AF71" s="975">
        <v>59</v>
      </c>
      <c r="AG71" s="973"/>
      <c r="AH71" s="973"/>
      <c r="AI71" s="973"/>
      <c r="AJ71" s="974"/>
      <c r="AK71" s="975">
        <v>1598</v>
      </c>
      <c r="AL71" s="973"/>
      <c r="AM71" s="973"/>
      <c r="AN71" s="973"/>
      <c r="AO71" s="974"/>
      <c r="AP71" s="975">
        <v>0</v>
      </c>
      <c r="AQ71" s="973"/>
      <c r="AR71" s="973"/>
      <c r="AS71" s="973"/>
      <c r="AT71" s="974"/>
      <c r="AU71" s="976">
        <v>0</v>
      </c>
      <c r="AV71" s="973"/>
      <c r="AW71" s="973"/>
      <c r="AX71" s="973"/>
      <c r="AY71" s="974"/>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526</v>
      </c>
      <c r="C72" s="969"/>
      <c r="D72" s="969"/>
      <c r="E72" s="969"/>
      <c r="F72" s="969"/>
      <c r="G72" s="969"/>
      <c r="H72" s="969"/>
      <c r="I72" s="969"/>
      <c r="J72" s="969"/>
      <c r="K72" s="969"/>
      <c r="L72" s="969"/>
      <c r="M72" s="969"/>
      <c r="N72" s="969"/>
      <c r="O72" s="969"/>
      <c r="P72" s="970"/>
      <c r="Q72" s="972">
        <v>1161940</v>
      </c>
      <c r="R72" s="973"/>
      <c r="S72" s="973"/>
      <c r="T72" s="973"/>
      <c r="U72" s="974"/>
      <c r="V72" s="975">
        <v>1129127</v>
      </c>
      <c r="W72" s="973"/>
      <c r="X72" s="973"/>
      <c r="Y72" s="973"/>
      <c r="Z72" s="974"/>
      <c r="AA72" s="975">
        <v>32812</v>
      </c>
      <c r="AB72" s="973"/>
      <c r="AC72" s="973"/>
      <c r="AD72" s="973"/>
      <c r="AE72" s="974"/>
      <c r="AF72" s="975">
        <v>32812</v>
      </c>
      <c r="AG72" s="973"/>
      <c r="AH72" s="973"/>
      <c r="AI72" s="973"/>
      <c r="AJ72" s="974"/>
      <c r="AK72" s="975">
        <v>16486</v>
      </c>
      <c r="AL72" s="973"/>
      <c r="AM72" s="973"/>
      <c r="AN72" s="973"/>
      <c r="AO72" s="974"/>
      <c r="AP72" s="975">
        <v>0</v>
      </c>
      <c r="AQ72" s="973"/>
      <c r="AR72" s="973"/>
      <c r="AS72" s="973"/>
      <c r="AT72" s="974"/>
      <c r="AU72" s="975">
        <v>0</v>
      </c>
      <c r="AV72" s="973"/>
      <c r="AW72" s="973"/>
      <c r="AX72" s="973"/>
      <c r="AY72" s="974"/>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388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58738</v>
      </c>
      <c r="AG88" s="953"/>
      <c r="AH88" s="953"/>
      <c r="AI88" s="953"/>
      <c r="AJ88" s="953"/>
      <c r="AK88" s="957"/>
      <c r="AL88" s="957"/>
      <c r="AM88" s="957"/>
      <c r="AN88" s="957"/>
      <c r="AO88" s="957"/>
      <c r="AP88" s="953">
        <v>40406</v>
      </c>
      <c r="AQ88" s="953"/>
      <c r="AR88" s="953"/>
      <c r="AS88" s="953"/>
      <c r="AT88" s="953"/>
      <c r="AU88" s="953">
        <v>794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389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521</v>
      </c>
      <c r="CS102" s="945"/>
      <c r="CT102" s="945"/>
      <c r="CU102" s="945"/>
      <c r="CV102" s="946"/>
      <c r="CW102" s="944">
        <v>129</v>
      </c>
      <c r="CX102" s="945"/>
      <c r="CY102" s="945"/>
      <c r="CZ102" s="945"/>
      <c r="DA102" s="946"/>
      <c r="DB102" s="944">
        <v>2329</v>
      </c>
      <c r="DC102" s="945"/>
      <c r="DD102" s="945"/>
      <c r="DE102" s="945"/>
      <c r="DF102" s="946"/>
      <c r="DG102" s="944">
        <v>358</v>
      </c>
      <c r="DH102" s="945"/>
      <c r="DI102" s="945"/>
      <c r="DJ102" s="945"/>
      <c r="DK102" s="946"/>
      <c r="DL102" s="944" t="s">
        <v>537</v>
      </c>
      <c r="DM102" s="945"/>
      <c r="DN102" s="945"/>
      <c r="DO102" s="945"/>
      <c r="DP102" s="946"/>
      <c r="DQ102" s="944" t="s">
        <v>538</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397</v>
      </c>
      <c r="AB109" s="886"/>
      <c r="AC109" s="886"/>
      <c r="AD109" s="886"/>
      <c r="AE109" s="887"/>
      <c r="AF109" s="888" t="s">
        <v>287</v>
      </c>
      <c r="AG109" s="886"/>
      <c r="AH109" s="886"/>
      <c r="AI109" s="886"/>
      <c r="AJ109" s="887"/>
      <c r="AK109" s="888" t="s">
        <v>286</v>
      </c>
      <c r="AL109" s="886"/>
      <c r="AM109" s="886"/>
      <c r="AN109" s="886"/>
      <c r="AO109" s="887"/>
      <c r="AP109" s="888" t="s">
        <v>398</v>
      </c>
      <c r="AQ109" s="886"/>
      <c r="AR109" s="886"/>
      <c r="AS109" s="886"/>
      <c r="AT109" s="917"/>
      <c r="AU109" s="885" t="s">
        <v>396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397</v>
      </c>
      <c r="BR109" s="886"/>
      <c r="BS109" s="886"/>
      <c r="BT109" s="886"/>
      <c r="BU109" s="887"/>
      <c r="BV109" s="888" t="s">
        <v>287</v>
      </c>
      <c r="BW109" s="886"/>
      <c r="BX109" s="886"/>
      <c r="BY109" s="886"/>
      <c r="BZ109" s="887"/>
      <c r="CA109" s="888" t="s">
        <v>286</v>
      </c>
      <c r="CB109" s="886"/>
      <c r="CC109" s="886"/>
      <c r="CD109" s="886"/>
      <c r="CE109" s="887"/>
      <c r="CF109" s="926" t="s">
        <v>398</v>
      </c>
      <c r="CG109" s="926"/>
      <c r="CH109" s="926"/>
      <c r="CI109" s="926"/>
      <c r="CJ109" s="926"/>
      <c r="CK109" s="888" t="s">
        <v>399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397</v>
      </c>
      <c r="DH109" s="886"/>
      <c r="DI109" s="886"/>
      <c r="DJ109" s="886"/>
      <c r="DK109" s="887"/>
      <c r="DL109" s="888" t="s">
        <v>287</v>
      </c>
      <c r="DM109" s="886"/>
      <c r="DN109" s="886"/>
      <c r="DO109" s="886"/>
      <c r="DP109" s="887"/>
      <c r="DQ109" s="888" t="s">
        <v>286</v>
      </c>
      <c r="DR109" s="886"/>
      <c r="DS109" s="886"/>
      <c r="DT109" s="886"/>
      <c r="DU109" s="887"/>
      <c r="DV109" s="888" t="s">
        <v>398</v>
      </c>
      <c r="DW109" s="886"/>
      <c r="DX109" s="886"/>
      <c r="DY109" s="886"/>
      <c r="DZ109" s="917"/>
    </row>
    <row r="110" spans="1:131" s="197" customFormat="1" ht="26.25" customHeight="1" x14ac:dyDescent="0.15">
      <c r="A110" s="755" t="s">
        <v>400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3118376</v>
      </c>
      <c r="AB110" s="871"/>
      <c r="AC110" s="871"/>
      <c r="AD110" s="871"/>
      <c r="AE110" s="872"/>
      <c r="AF110" s="873">
        <v>3017144</v>
      </c>
      <c r="AG110" s="871"/>
      <c r="AH110" s="871"/>
      <c r="AI110" s="871"/>
      <c r="AJ110" s="872"/>
      <c r="AK110" s="873">
        <v>2820025</v>
      </c>
      <c r="AL110" s="871"/>
      <c r="AM110" s="871"/>
      <c r="AN110" s="871"/>
      <c r="AO110" s="872"/>
      <c r="AP110" s="874">
        <v>5.7</v>
      </c>
      <c r="AQ110" s="875"/>
      <c r="AR110" s="875"/>
      <c r="AS110" s="875"/>
      <c r="AT110" s="876"/>
      <c r="AU110" s="918" t="s">
        <v>61</v>
      </c>
      <c r="AV110" s="919"/>
      <c r="AW110" s="919"/>
      <c r="AX110" s="919"/>
      <c r="AY110" s="920"/>
      <c r="AZ110" s="814" t="s">
        <v>401</v>
      </c>
      <c r="BA110" s="756"/>
      <c r="BB110" s="756"/>
      <c r="BC110" s="756"/>
      <c r="BD110" s="756"/>
      <c r="BE110" s="756"/>
      <c r="BF110" s="756"/>
      <c r="BG110" s="756"/>
      <c r="BH110" s="756"/>
      <c r="BI110" s="756"/>
      <c r="BJ110" s="756"/>
      <c r="BK110" s="756"/>
      <c r="BL110" s="756"/>
      <c r="BM110" s="756"/>
      <c r="BN110" s="756"/>
      <c r="BO110" s="756"/>
      <c r="BP110" s="757"/>
      <c r="BQ110" s="797">
        <v>21795604</v>
      </c>
      <c r="BR110" s="798"/>
      <c r="BS110" s="798"/>
      <c r="BT110" s="798"/>
      <c r="BU110" s="798"/>
      <c r="BV110" s="798">
        <v>22156939</v>
      </c>
      <c r="BW110" s="798"/>
      <c r="BX110" s="798"/>
      <c r="BY110" s="798"/>
      <c r="BZ110" s="798"/>
      <c r="CA110" s="798">
        <v>19994054</v>
      </c>
      <c r="CB110" s="798"/>
      <c r="CC110" s="798"/>
      <c r="CD110" s="798"/>
      <c r="CE110" s="798"/>
      <c r="CF110" s="859">
        <v>40.5</v>
      </c>
      <c r="CG110" s="860"/>
      <c r="CH110" s="860"/>
      <c r="CI110" s="860"/>
      <c r="CJ110" s="860"/>
      <c r="CK110" s="914" t="s">
        <v>402</v>
      </c>
      <c r="CL110" s="862"/>
      <c r="CM110" s="867" t="s">
        <v>403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405</v>
      </c>
      <c r="BA111" s="766"/>
      <c r="BB111" s="766"/>
      <c r="BC111" s="766"/>
      <c r="BD111" s="766"/>
      <c r="BE111" s="766"/>
      <c r="BF111" s="766"/>
      <c r="BG111" s="766"/>
      <c r="BH111" s="766"/>
      <c r="BI111" s="766"/>
      <c r="BJ111" s="766"/>
      <c r="BK111" s="766"/>
      <c r="BL111" s="766"/>
      <c r="BM111" s="766"/>
      <c r="BN111" s="766"/>
      <c r="BO111" s="766"/>
      <c r="BP111" s="767"/>
      <c r="BQ111" s="768">
        <v>2652227</v>
      </c>
      <c r="BR111" s="769"/>
      <c r="BS111" s="769"/>
      <c r="BT111" s="769"/>
      <c r="BU111" s="769"/>
      <c r="BV111" s="769">
        <v>2828421</v>
      </c>
      <c r="BW111" s="769"/>
      <c r="BX111" s="769"/>
      <c r="BY111" s="769"/>
      <c r="BZ111" s="769"/>
      <c r="CA111" s="769">
        <v>2754231</v>
      </c>
      <c r="CB111" s="769"/>
      <c r="CC111" s="769"/>
      <c r="CD111" s="769"/>
      <c r="CE111" s="769"/>
      <c r="CF111" s="846">
        <v>5.6</v>
      </c>
      <c r="CG111" s="847"/>
      <c r="CH111" s="847"/>
      <c r="CI111" s="847"/>
      <c r="CJ111" s="847"/>
      <c r="CK111" s="915"/>
      <c r="CL111" s="864"/>
      <c r="CM111" s="801" t="s">
        <v>406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407</v>
      </c>
      <c r="B112" s="901"/>
      <c r="C112" s="766" t="s">
        <v>408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27333</v>
      </c>
      <c r="AB112" s="782"/>
      <c r="AC112" s="782"/>
      <c r="AD112" s="782"/>
      <c r="AE112" s="783"/>
      <c r="AF112" s="784">
        <v>27333</v>
      </c>
      <c r="AG112" s="782"/>
      <c r="AH112" s="782"/>
      <c r="AI112" s="782"/>
      <c r="AJ112" s="783"/>
      <c r="AK112" s="784">
        <v>26500</v>
      </c>
      <c r="AL112" s="782"/>
      <c r="AM112" s="782"/>
      <c r="AN112" s="782"/>
      <c r="AO112" s="783"/>
      <c r="AP112" s="752">
        <v>0.1</v>
      </c>
      <c r="AQ112" s="753"/>
      <c r="AR112" s="753"/>
      <c r="AS112" s="753"/>
      <c r="AT112" s="754"/>
      <c r="AU112" s="921"/>
      <c r="AV112" s="922"/>
      <c r="AW112" s="922"/>
      <c r="AX112" s="922"/>
      <c r="AY112" s="923"/>
      <c r="AZ112" s="765" t="s">
        <v>409</v>
      </c>
      <c r="BA112" s="766"/>
      <c r="BB112" s="766"/>
      <c r="BC112" s="766"/>
      <c r="BD112" s="766"/>
      <c r="BE112" s="766"/>
      <c r="BF112" s="766"/>
      <c r="BG112" s="766"/>
      <c r="BH112" s="766"/>
      <c r="BI112" s="766"/>
      <c r="BJ112" s="766"/>
      <c r="BK112" s="766"/>
      <c r="BL112" s="766"/>
      <c r="BM112" s="766"/>
      <c r="BN112" s="766"/>
      <c r="BO112" s="766"/>
      <c r="BP112" s="767"/>
      <c r="BQ112" s="768" t="s">
        <v>112</v>
      </c>
      <c r="BR112" s="769"/>
      <c r="BS112" s="769"/>
      <c r="BT112" s="769"/>
      <c r="BU112" s="769"/>
      <c r="BV112" s="769" t="s">
        <v>112</v>
      </c>
      <c r="BW112" s="769"/>
      <c r="BX112" s="769"/>
      <c r="BY112" s="769"/>
      <c r="BZ112" s="769"/>
      <c r="CA112" s="769" t="s">
        <v>112</v>
      </c>
      <c r="CB112" s="769"/>
      <c r="CC112" s="769"/>
      <c r="CD112" s="769"/>
      <c r="CE112" s="769"/>
      <c r="CF112" s="846" t="s">
        <v>112</v>
      </c>
      <c r="CG112" s="847"/>
      <c r="CH112" s="847"/>
      <c r="CI112" s="847"/>
      <c r="CJ112" s="847"/>
      <c r="CK112" s="915"/>
      <c r="CL112" s="864"/>
      <c r="CM112" s="801" t="s">
        <v>410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t="s">
        <v>112</v>
      </c>
      <c r="AB113" s="907"/>
      <c r="AC113" s="907"/>
      <c r="AD113" s="907"/>
      <c r="AE113" s="908"/>
      <c r="AF113" s="909">
        <v>8746</v>
      </c>
      <c r="AG113" s="907"/>
      <c r="AH113" s="907"/>
      <c r="AI113" s="907"/>
      <c r="AJ113" s="908"/>
      <c r="AK113" s="909">
        <v>8687</v>
      </c>
      <c r="AL113" s="907"/>
      <c r="AM113" s="907"/>
      <c r="AN113" s="907"/>
      <c r="AO113" s="908"/>
      <c r="AP113" s="910">
        <v>0</v>
      </c>
      <c r="AQ113" s="911"/>
      <c r="AR113" s="911"/>
      <c r="AS113" s="911"/>
      <c r="AT113" s="912"/>
      <c r="AU113" s="921"/>
      <c r="AV113" s="922"/>
      <c r="AW113" s="922"/>
      <c r="AX113" s="922"/>
      <c r="AY113" s="923"/>
      <c r="AZ113" s="765" t="s">
        <v>412</v>
      </c>
      <c r="BA113" s="766"/>
      <c r="BB113" s="766"/>
      <c r="BC113" s="766"/>
      <c r="BD113" s="766"/>
      <c r="BE113" s="766"/>
      <c r="BF113" s="766"/>
      <c r="BG113" s="766"/>
      <c r="BH113" s="766"/>
      <c r="BI113" s="766"/>
      <c r="BJ113" s="766"/>
      <c r="BK113" s="766"/>
      <c r="BL113" s="766"/>
      <c r="BM113" s="766"/>
      <c r="BN113" s="766"/>
      <c r="BO113" s="766"/>
      <c r="BP113" s="767"/>
      <c r="BQ113" s="768">
        <v>888008</v>
      </c>
      <c r="BR113" s="769"/>
      <c r="BS113" s="769"/>
      <c r="BT113" s="769"/>
      <c r="BU113" s="769"/>
      <c r="BV113" s="769">
        <v>749745</v>
      </c>
      <c r="BW113" s="769"/>
      <c r="BX113" s="769"/>
      <c r="BY113" s="769"/>
      <c r="BZ113" s="769"/>
      <c r="CA113" s="769">
        <v>793814</v>
      </c>
      <c r="CB113" s="769"/>
      <c r="CC113" s="769"/>
      <c r="CD113" s="769"/>
      <c r="CE113" s="769"/>
      <c r="CF113" s="846">
        <v>1.6</v>
      </c>
      <c r="CG113" s="847"/>
      <c r="CH113" s="847"/>
      <c r="CI113" s="847"/>
      <c r="CJ113" s="847"/>
      <c r="CK113" s="915"/>
      <c r="CL113" s="864"/>
      <c r="CM113" s="801" t="s">
        <v>413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203998</v>
      </c>
      <c r="AB114" s="782"/>
      <c r="AC114" s="782"/>
      <c r="AD114" s="782"/>
      <c r="AE114" s="783"/>
      <c r="AF114" s="784">
        <v>194700</v>
      </c>
      <c r="AG114" s="782"/>
      <c r="AH114" s="782"/>
      <c r="AI114" s="782"/>
      <c r="AJ114" s="783"/>
      <c r="AK114" s="784">
        <v>151221</v>
      </c>
      <c r="AL114" s="782"/>
      <c r="AM114" s="782"/>
      <c r="AN114" s="782"/>
      <c r="AO114" s="783"/>
      <c r="AP114" s="752">
        <v>0.3</v>
      </c>
      <c r="AQ114" s="753"/>
      <c r="AR114" s="753"/>
      <c r="AS114" s="753"/>
      <c r="AT114" s="754"/>
      <c r="AU114" s="921"/>
      <c r="AV114" s="922"/>
      <c r="AW114" s="922"/>
      <c r="AX114" s="922"/>
      <c r="AY114" s="923"/>
      <c r="AZ114" s="765" t="s">
        <v>415</v>
      </c>
      <c r="BA114" s="766"/>
      <c r="BB114" s="766"/>
      <c r="BC114" s="766"/>
      <c r="BD114" s="766"/>
      <c r="BE114" s="766"/>
      <c r="BF114" s="766"/>
      <c r="BG114" s="766"/>
      <c r="BH114" s="766"/>
      <c r="BI114" s="766"/>
      <c r="BJ114" s="766"/>
      <c r="BK114" s="766"/>
      <c r="BL114" s="766"/>
      <c r="BM114" s="766"/>
      <c r="BN114" s="766"/>
      <c r="BO114" s="766"/>
      <c r="BP114" s="767"/>
      <c r="BQ114" s="768">
        <v>13256557</v>
      </c>
      <c r="BR114" s="769"/>
      <c r="BS114" s="769"/>
      <c r="BT114" s="769"/>
      <c r="BU114" s="769"/>
      <c r="BV114" s="769">
        <v>12592957</v>
      </c>
      <c r="BW114" s="769"/>
      <c r="BX114" s="769"/>
      <c r="BY114" s="769"/>
      <c r="BZ114" s="769"/>
      <c r="CA114" s="769">
        <v>11900682</v>
      </c>
      <c r="CB114" s="769"/>
      <c r="CC114" s="769"/>
      <c r="CD114" s="769"/>
      <c r="CE114" s="769"/>
      <c r="CF114" s="846">
        <v>24.1</v>
      </c>
      <c r="CG114" s="847"/>
      <c r="CH114" s="847"/>
      <c r="CI114" s="847"/>
      <c r="CJ114" s="847"/>
      <c r="CK114" s="915"/>
      <c r="CL114" s="864"/>
      <c r="CM114" s="801" t="s">
        <v>416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417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259124</v>
      </c>
      <c r="AB115" s="907"/>
      <c r="AC115" s="907"/>
      <c r="AD115" s="907"/>
      <c r="AE115" s="908"/>
      <c r="AF115" s="909">
        <v>320824</v>
      </c>
      <c r="AG115" s="907"/>
      <c r="AH115" s="907"/>
      <c r="AI115" s="907"/>
      <c r="AJ115" s="908"/>
      <c r="AK115" s="909">
        <v>502277</v>
      </c>
      <c r="AL115" s="907"/>
      <c r="AM115" s="907"/>
      <c r="AN115" s="907"/>
      <c r="AO115" s="908"/>
      <c r="AP115" s="910">
        <v>1</v>
      </c>
      <c r="AQ115" s="911"/>
      <c r="AR115" s="911"/>
      <c r="AS115" s="911"/>
      <c r="AT115" s="912"/>
      <c r="AU115" s="921"/>
      <c r="AV115" s="922"/>
      <c r="AW115" s="922"/>
      <c r="AX115" s="922"/>
      <c r="AY115" s="923"/>
      <c r="AZ115" s="765" t="s">
        <v>418</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419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2571255</v>
      </c>
      <c r="DH115" s="782"/>
      <c r="DI115" s="782"/>
      <c r="DJ115" s="782"/>
      <c r="DK115" s="783"/>
      <c r="DL115" s="784">
        <v>2761782</v>
      </c>
      <c r="DM115" s="782"/>
      <c r="DN115" s="782"/>
      <c r="DO115" s="782"/>
      <c r="DP115" s="783"/>
      <c r="DQ115" s="784">
        <v>2707926</v>
      </c>
      <c r="DR115" s="782"/>
      <c r="DS115" s="782"/>
      <c r="DT115" s="782"/>
      <c r="DU115" s="783"/>
      <c r="DV115" s="752">
        <v>5.5</v>
      </c>
      <c r="DW115" s="753"/>
      <c r="DX115" s="753"/>
      <c r="DY115" s="753"/>
      <c r="DZ115" s="754"/>
    </row>
    <row r="116" spans="1:130" s="197" customFormat="1" ht="26.25" customHeight="1" x14ac:dyDescent="0.15">
      <c r="A116" s="904"/>
      <c r="B116" s="905"/>
      <c r="C116" s="844" t="s">
        <v>420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421</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80972</v>
      </c>
      <c r="DH116" s="782"/>
      <c r="DI116" s="782"/>
      <c r="DJ116" s="782"/>
      <c r="DK116" s="783"/>
      <c r="DL116" s="784">
        <v>66639</v>
      </c>
      <c r="DM116" s="782"/>
      <c r="DN116" s="782"/>
      <c r="DO116" s="782"/>
      <c r="DP116" s="783"/>
      <c r="DQ116" s="784">
        <v>46305</v>
      </c>
      <c r="DR116" s="782"/>
      <c r="DS116" s="782"/>
      <c r="DT116" s="782"/>
      <c r="DU116" s="783"/>
      <c r="DV116" s="752">
        <v>0.1</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423</v>
      </c>
      <c r="Z117" s="887"/>
      <c r="AA117" s="892">
        <v>3608831</v>
      </c>
      <c r="AB117" s="893"/>
      <c r="AC117" s="893"/>
      <c r="AD117" s="893"/>
      <c r="AE117" s="894"/>
      <c r="AF117" s="896">
        <v>3568747</v>
      </c>
      <c r="AG117" s="893"/>
      <c r="AH117" s="893"/>
      <c r="AI117" s="893"/>
      <c r="AJ117" s="894"/>
      <c r="AK117" s="896">
        <v>3508710</v>
      </c>
      <c r="AL117" s="893"/>
      <c r="AM117" s="893"/>
      <c r="AN117" s="893"/>
      <c r="AO117" s="894"/>
      <c r="AP117" s="897"/>
      <c r="AQ117" s="898"/>
      <c r="AR117" s="898"/>
      <c r="AS117" s="898"/>
      <c r="AT117" s="899"/>
      <c r="AU117" s="921"/>
      <c r="AV117" s="922"/>
      <c r="AW117" s="922"/>
      <c r="AX117" s="922"/>
      <c r="AY117" s="923"/>
      <c r="AZ117" s="843" t="s">
        <v>424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399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397</v>
      </c>
      <c r="AB118" s="886"/>
      <c r="AC118" s="886"/>
      <c r="AD118" s="886"/>
      <c r="AE118" s="887"/>
      <c r="AF118" s="888" t="s">
        <v>287</v>
      </c>
      <c r="AG118" s="886"/>
      <c r="AH118" s="886"/>
      <c r="AI118" s="886"/>
      <c r="AJ118" s="887"/>
      <c r="AK118" s="888" t="s">
        <v>286</v>
      </c>
      <c r="AL118" s="886"/>
      <c r="AM118" s="886"/>
      <c r="AN118" s="886"/>
      <c r="AO118" s="887"/>
      <c r="AP118" s="889" t="s">
        <v>398</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426</v>
      </c>
      <c r="BP118" s="836"/>
      <c r="BQ118" s="855">
        <v>38592396</v>
      </c>
      <c r="BR118" s="856"/>
      <c r="BS118" s="856"/>
      <c r="BT118" s="856"/>
      <c r="BU118" s="856"/>
      <c r="BV118" s="856">
        <v>38328062</v>
      </c>
      <c r="BW118" s="856"/>
      <c r="BX118" s="856"/>
      <c r="BY118" s="856"/>
      <c r="BZ118" s="856"/>
      <c r="CA118" s="856">
        <v>35442781</v>
      </c>
      <c r="CB118" s="856"/>
      <c r="CC118" s="856"/>
      <c r="CD118" s="856"/>
      <c r="CE118" s="856"/>
      <c r="CF118" s="741"/>
      <c r="CG118" s="742"/>
      <c r="CH118" s="742"/>
      <c r="CI118" s="742"/>
      <c r="CJ118" s="839"/>
      <c r="CK118" s="915"/>
      <c r="CL118" s="864"/>
      <c r="CM118" s="801" t="s">
        <v>427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402</v>
      </c>
      <c r="B119" s="862"/>
      <c r="C119" s="867" t="s">
        <v>403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428</v>
      </c>
      <c r="AV119" s="878"/>
      <c r="AW119" s="878"/>
      <c r="AX119" s="878"/>
      <c r="AY119" s="879"/>
      <c r="AZ119" s="814" t="s">
        <v>429</v>
      </c>
      <c r="BA119" s="756"/>
      <c r="BB119" s="756"/>
      <c r="BC119" s="756"/>
      <c r="BD119" s="756"/>
      <c r="BE119" s="756"/>
      <c r="BF119" s="756"/>
      <c r="BG119" s="756"/>
      <c r="BH119" s="756"/>
      <c r="BI119" s="756"/>
      <c r="BJ119" s="756"/>
      <c r="BK119" s="756"/>
      <c r="BL119" s="756"/>
      <c r="BM119" s="756"/>
      <c r="BN119" s="756"/>
      <c r="BO119" s="756"/>
      <c r="BP119" s="757"/>
      <c r="BQ119" s="797">
        <v>24806704</v>
      </c>
      <c r="BR119" s="798"/>
      <c r="BS119" s="798"/>
      <c r="BT119" s="798"/>
      <c r="BU119" s="798"/>
      <c r="BV119" s="798">
        <v>25393063</v>
      </c>
      <c r="BW119" s="798"/>
      <c r="BX119" s="798"/>
      <c r="BY119" s="798"/>
      <c r="BZ119" s="798"/>
      <c r="CA119" s="798">
        <v>25051531</v>
      </c>
      <c r="CB119" s="798"/>
      <c r="CC119" s="798"/>
      <c r="CD119" s="798"/>
      <c r="CE119" s="798"/>
      <c r="CF119" s="859">
        <v>50.7</v>
      </c>
      <c r="CG119" s="860"/>
      <c r="CH119" s="860"/>
      <c r="CI119" s="860"/>
      <c r="CJ119" s="860"/>
      <c r="CK119" s="916"/>
      <c r="CL119" s="866"/>
      <c r="CM119" s="823" t="s">
        <v>430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406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366</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431</v>
      </c>
      <c r="BA120" s="766"/>
      <c r="BB120" s="766"/>
      <c r="BC120" s="766"/>
      <c r="BD120" s="766"/>
      <c r="BE120" s="766"/>
      <c r="BF120" s="766"/>
      <c r="BG120" s="766"/>
      <c r="BH120" s="766"/>
      <c r="BI120" s="766"/>
      <c r="BJ120" s="766"/>
      <c r="BK120" s="766"/>
      <c r="BL120" s="766"/>
      <c r="BM120" s="766"/>
      <c r="BN120" s="766"/>
      <c r="BO120" s="766"/>
      <c r="BP120" s="767"/>
      <c r="BQ120" s="768">
        <v>2060746</v>
      </c>
      <c r="BR120" s="769"/>
      <c r="BS120" s="769"/>
      <c r="BT120" s="769"/>
      <c r="BU120" s="769"/>
      <c r="BV120" s="769">
        <v>1937395</v>
      </c>
      <c r="BW120" s="769"/>
      <c r="BX120" s="769"/>
      <c r="BY120" s="769"/>
      <c r="BZ120" s="769"/>
      <c r="CA120" s="769">
        <v>2328570</v>
      </c>
      <c r="CB120" s="769"/>
      <c r="CC120" s="769"/>
      <c r="CD120" s="769"/>
      <c r="CE120" s="769"/>
      <c r="CF120" s="846">
        <v>4.7</v>
      </c>
      <c r="CG120" s="847"/>
      <c r="CH120" s="847"/>
      <c r="CI120" s="847"/>
      <c r="CJ120" s="847"/>
      <c r="CK120" s="848" t="s">
        <v>432</v>
      </c>
      <c r="CL120" s="808"/>
      <c r="CM120" s="808"/>
      <c r="CN120" s="808"/>
      <c r="CO120" s="809"/>
      <c r="CP120" s="852"/>
      <c r="CQ120" s="853"/>
      <c r="CR120" s="853"/>
      <c r="CS120" s="853"/>
      <c r="CT120" s="853"/>
      <c r="CU120" s="853"/>
      <c r="CV120" s="853"/>
      <c r="CW120" s="853"/>
      <c r="CX120" s="853"/>
      <c r="CY120" s="853"/>
      <c r="CZ120" s="853"/>
      <c r="DA120" s="853"/>
      <c r="DB120" s="853"/>
      <c r="DC120" s="853"/>
      <c r="DD120" s="853"/>
      <c r="DE120" s="853"/>
      <c r="DF120" s="854"/>
      <c r="DG120" s="797"/>
      <c r="DH120" s="798"/>
      <c r="DI120" s="798"/>
      <c r="DJ120" s="798"/>
      <c r="DK120" s="798"/>
      <c r="DL120" s="798"/>
      <c r="DM120" s="798"/>
      <c r="DN120" s="798"/>
      <c r="DO120" s="798"/>
      <c r="DP120" s="798"/>
      <c r="DQ120" s="798"/>
      <c r="DR120" s="798"/>
      <c r="DS120" s="798"/>
      <c r="DT120" s="798"/>
      <c r="DU120" s="798"/>
      <c r="DV120" s="799"/>
      <c r="DW120" s="799"/>
      <c r="DX120" s="799"/>
      <c r="DY120" s="799"/>
      <c r="DZ120" s="800"/>
    </row>
    <row r="121" spans="1:130" s="197" customFormat="1" ht="26.25" customHeight="1" x14ac:dyDescent="0.15">
      <c r="A121" s="863"/>
      <c r="B121" s="864"/>
      <c r="C121" s="840" t="s">
        <v>433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434</v>
      </c>
      <c r="BA121" s="844"/>
      <c r="BB121" s="844"/>
      <c r="BC121" s="844"/>
      <c r="BD121" s="844"/>
      <c r="BE121" s="844"/>
      <c r="BF121" s="844"/>
      <c r="BG121" s="844"/>
      <c r="BH121" s="844"/>
      <c r="BI121" s="844"/>
      <c r="BJ121" s="844"/>
      <c r="BK121" s="844"/>
      <c r="BL121" s="844"/>
      <c r="BM121" s="844"/>
      <c r="BN121" s="844"/>
      <c r="BO121" s="844"/>
      <c r="BP121" s="845"/>
      <c r="BQ121" s="855">
        <v>49354172</v>
      </c>
      <c r="BR121" s="856"/>
      <c r="BS121" s="856"/>
      <c r="BT121" s="856"/>
      <c r="BU121" s="856"/>
      <c r="BV121" s="856">
        <v>48264280</v>
      </c>
      <c r="BW121" s="856"/>
      <c r="BX121" s="856"/>
      <c r="BY121" s="856"/>
      <c r="BZ121" s="856"/>
      <c r="CA121" s="856">
        <v>44704208</v>
      </c>
      <c r="CB121" s="856"/>
      <c r="CC121" s="856"/>
      <c r="CD121" s="856"/>
      <c r="CE121" s="856"/>
      <c r="CF121" s="857">
        <v>90.4</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x14ac:dyDescent="0.15">
      <c r="A122" s="863"/>
      <c r="B122" s="864"/>
      <c r="C122" s="801" t="s">
        <v>416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435</v>
      </c>
      <c r="BP122" s="836"/>
      <c r="BQ122" s="837">
        <v>76221622</v>
      </c>
      <c r="BR122" s="838"/>
      <c r="BS122" s="838"/>
      <c r="BT122" s="838"/>
      <c r="BU122" s="838"/>
      <c r="BV122" s="838">
        <v>75594738</v>
      </c>
      <c r="BW122" s="838"/>
      <c r="BX122" s="838"/>
      <c r="BY122" s="838"/>
      <c r="BZ122" s="838"/>
      <c r="CA122" s="838">
        <v>72084309</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14333</v>
      </c>
      <c r="AB123" s="782"/>
      <c r="AC123" s="782"/>
      <c r="AD123" s="782"/>
      <c r="AE123" s="783"/>
      <c r="AF123" s="784">
        <v>14332</v>
      </c>
      <c r="AG123" s="782"/>
      <c r="AH123" s="782"/>
      <c r="AI123" s="782"/>
      <c r="AJ123" s="783"/>
      <c r="AK123" s="784">
        <v>1832</v>
      </c>
      <c r="AL123" s="782"/>
      <c r="AM123" s="782"/>
      <c r="AN123" s="782"/>
      <c r="AO123" s="783"/>
      <c r="AP123" s="752">
        <v>0</v>
      </c>
      <c r="AQ123" s="753"/>
      <c r="AR123" s="753"/>
      <c r="AS123" s="753"/>
      <c r="AT123" s="754"/>
      <c r="AU123" s="832" t="s">
        <v>436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c r="CQ124" s="827"/>
      <c r="CR124" s="827"/>
      <c r="CS124" s="827"/>
      <c r="CT124" s="827"/>
      <c r="CU124" s="827"/>
      <c r="CV124" s="827"/>
      <c r="CW124" s="827"/>
      <c r="CX124" s="827"/>
      <c r="CY124" s="827"/>
      <c r="CZ124" s="827"/>
      <c r="DA124" s="827"/>
      <c r="DB124" s="827"/>
      <c r="DC124" s="827"/>
      <c r="DD124" s="827"/>
      <c r="DE124" s="827"/>
      <c r="DF124" s="828"/>
      <c r="DG124" s="714"/>
      <c r="DH124" s="715"/>
      <c r="DI124" s="715"/>
      <c r="DJ124" s="715"/>
      <c r="DK124" s="716"/>
      <c r="DL124" s="717"/>
      <c r="DM124" s="715"/>
      <c r="DN124" s="715"/>
      <c r="DO124" s="715"/>
      <c r="DP124" s="716"/>
      <c r="DQ124" s="717"/>
      <c r="DR124" s="715"/>
      <c r="DS124" s="715"/>
      <c r="DT124" s="715"/>
      <c r="DU124" s="716"/>
      <c r="DV124" s="805"/>
      <c r="DW124" s="806"/>
      <c r="DX124" s="806"/>
      <c r="DY124" s="806"/>
      <c r="DZ124" s="807"/>
    </row>
    <row r="125" spans="1:130" s="197" customFormat="1" ht="26.25" customHeight="1" thickBot="1" x14ac:dyDescent="0.2">
      <c r="A125" s="863"/>
      <c r="B125" s="864"/>
      <c r="C125" s="801" t="s">
        <v>427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437</v>
      </c>
      <c r="CL125" s="808"/>
      <c r="CM125" s="808"/>
      <c r="CN125" s="808"/>
      <c r="CO125" s="809"/>
      <c r="CP125" s="814" t="s">
        <v>438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45562</v>
      </c>
      <c r="AB126" s="782"/>
      <c r="AC126" s="782"/>
      <c r="AD126" s="782"/>
      <c r="AE126" s="783"/>
      <c r="AF126" s="784">
        <v>125606</v>
      </c>
      <c r="AG126" s="782"/>
      <c r="AH126" s="782"/>
      <c r="AI126" s="782"/>
      <c r="AJ126" s="783"/>
      <c r="AK126" s="784">
        <v>339929</v>
      </c>
      <c r="AL126" s="782"/>
      <c r="AM126" s="782"/>
      <c r="AN126" s="782"/>
      <c r="AO126" s="783"/>
      <c r="AP126" s="752">
        <v>0.7</v>
      </c>
      <c r="AQ126" s="753"/>
      <c r="AR126" s="753"/>
      <c r="AS126" s="753"/>
      <c r="AT126" s="754"/>
      <c r="AU126" s="233"/>
      <c r="AV126" s="233"/>
      <c r="AW126" s="233"/>
      <c r="AX126" s="804" t="s">
        <v>439</v>
      </c>
      <c r="AY126" s="762"/>
      <c r="AZ126" s="762"/>
      <c r="BA126" s="762"/>
      <c r="BB126" s="762"/>
      <c r="BC126" s="762"/>
      <c r="BD126" s="762"/>
      <c r="BE126" s="763"/>
      <c r="BF126" s="761" t="s">
        <v>440</v>
      </c>
      <c r="BG126" s="762"/>
      <c r="BH126" s="762"/>
      <c r="BI126" s="762"/>
      <c r="BJ126" s="762"/>
      <c r="BK126" s="762"/>
      <c r="BL126" s="763"/>
      <c r="BM126" s="761" t="s">
        <v>441</v>
      </c>
      <c r="BN126" s="762"/>
      <c r="BO126" s="762"/>
      <c r="BP126" s="762"/>
      <c r="BQ126" s="762"/>
      <c r="BR126" s="762"/>
      <c r="BS126" s="763"/>
      <c r="BT126" s="761" t="s">
        <v>442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443</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444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198863</v>
      </c>
      <c r="AB127" s="782"/>
      <c r="AC127" s="782"/>
      <c r="AD127" s="782"/>
      <c r="AE127" s="783"/>
      <c r="AF127" s="784">
        <v>180886</v>
      </c>
      <c r="AG127" s="782"/>
      <c r="AH127" s="782"/>
      <c r="AI127" s="782"/>
      <c r="AJ127" s="783"/>
      <c r="AK127" s="784">
        <v>160516</v>
      </c>
      <c r="AL127" s="782"/>
      <c r="AM127" s="782"/>
      <c r="AN127" s="782"/>
      <c r="AO127" s="783"/>
      <c r="AP127" s="752">
        <v>0.3</v>
      </c>
      <c r="AQ127" s="753"/>
      <c r="AR127" s="753"/>
      <c r="AS127" s="753"/>
      <c r="AT127" s="754"/>
      <c r="AU127" s="233"/>
      <c r="AV127" s="233"/>
      <c r="AW127" s="233"/>
      <c r="AX127" s="755" t="s">
        <v>445</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447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448</v>
      </c>
      <c r="X128" s="795"/>
      <c r="Y128" s="795"/>
      <c r="Z128" s="796"/>
      <c r="AA128" s="721">
        <v>8138</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449</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450</v>
      </c>
      <c r="X129" s="779"/>
      <c r="Y129" s="779"/>
      <c r="Z129" s="780"/>
      <c r="AA129" s="781">
        <v>54230217</v>
      </c>
      <c r="AB129" s="782"/>
      <c r="AC129" s="782"/>
      <c r="AD129" s="782"/>
      <c r="AE129" s="783"/>
      <c r="AF129" s="784">
        <v>52129497</v>
      </c>
      <c r="AG129" s="782"/>
      <c r="AH129" s="782"/>
      <c r="AI129" s="782"/>
      <c r="AJ129" s="783"/>
      <c r="AK129" s="784">
        <v>53018935</v>
      </c>
      <c r="AL129" s="782"/>
      <c r="AM129" s="782"/>
      <c r="AN129" s="782"/>
      <c r="AO129" s="783"/>
      <c r="AP129" s="785"/>
      <c r="AQ129" s="786"/>
      <c r="AR129" s="786"/>
      <c r="AS129" s="786"/>
      <c r="AT129" s="787"/>
      <c r="AU129" s="235"/>
      <c r="AV129" s="235"/>
      <c r="AW129" s="235"/>
      <c r="AX129" s="770" t="s">
        <v>451</v>
      </c>
      <c r="AY129" s="766"/>
      <c r="AZ129" s="766"/>
      <c r="BA129" s="766"/>
      <c r="BB129" s="766"/>
      <c r="BC129" s="766"/>
      <c r="BD129" s="766"/>
      <c r="BE129" s="767"/>
      <c r="BF129" s="771">
        <v>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453</v>
      </c>
      <c r="X130" s="779"/>
      <c r="Y130" s="779"/>
      <c r="Z130" s="780"/>
      <c r="AA130" s="781">
        <v>3348153</v>
      </c>
      <c r="AB130" s="782"/>
      <c r="AC130" s="782"/>
      <c r="AD130" s="782"/>
      <c r="AE130" s="783"/>
      <c r="AF130" s="784">
        <v>3520562</v>
      </c>
      <c r="AG130" s="782"/>
      <c r="AH130" s="782"/>
      <c r="AI130" s="782"/>
      <c r="AJ130" s="783"/>
      <c r="AK130" s="784">
        <v>3594061</v>
      </c>
      <c r="AL130" s="782"/>
      <c r="AM130" s="782"/>
      <c r="AN130" s="782"/>
      <c r="AO130" s="783"/>
      <c r="AP130" s="785"/>
      <c r="AQ130" s="786"/>
      <c r="AR130" s="786"/>
      <c r="AS130" s="786"/>
      <c r="AT130" s="787"/>
      <c r="AU130" s="235"/>
      <c r="AV130" s="235"/>
      <c r="AW130" s="235"/>
      <c r="AX130" s="749" t="s">
        <v>454</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455</v>
      </c>
      <c r="X131" s="712"/>
      <c r="Y131" s="712"/>
      <c r="Z131" s="713"/>
      <c r="AA131" s="714">
        <v>50882064</v>
      </c>
      <c r="AB131" s="715"/>
      <c r="AC131" s="715"/>
      <c r="AD131" s="715"/>
      <c r="AE131" s="716"/>
      <c r="AF131" s="717">
        <v>48608935</v>
      </c>
      <c r="AG131" s="715"/>
      <c r="AH131" s="715"/>
      <c r="AI131" s="715"/>
      <c r="AJ131" s="716"/>
      <c r="AK131" s="717">
        <v>49424874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457</v>
      </c>
      <c r="W132" s="735"/>
      <c r="X132" s="735"/>
      <c r="Y132" s="735"/>
      <c r="Z132" s="736"/>
      <c r="AA132" s="737">
        <v>0.49632420599999999</v>
      </c>
      <c r="AB132" s="738"/>
      <c r="AC132" s="738"/>
      <c r="AD132" s="738"/>
      <c r="AE132" s="739"/>
      <c r="AF132" s="740">
        <v>9.9127865999999995E-2</v>
      </c>
      <c r="AG132" s="738"/>
      <c r="AH132" s="738"/>
      <c r="AI132" s="738"/>
      <c r="AJ132" s="739"/>
      <c r="AK132" s="740">
        <v>-0.17268835099999999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458</v>
      </c>
      <c r="W133" s="744"/>
      <c r="X133" s="744"/>
      <c r="Y133" s="744"/>
      <c r="Z133" s="745"/>
      <c r="AA133" s="746">
        <v>2.7</v>
      </c>
      <c r="AB133" s="747"/>
      <c r="AC133" s="747"/>
      <c r="AD133" s="747"/>
      <c r="AE133" s="748"/>
      <c r="AF133" s="746">
        <v>0.8</v>
      </c>
      <c r="AG133" s="747"/>
      <c r="AH133" s="747"/>
      <c r="AI133" s="747"/>
      <c r="AJ133" s="748"/>
      <c r="AK133" s="746">
        <v>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459</v>
      </c>
      <c r="B5" s="246"/>
      <c r="C5" s="246"/>
      <c r="D5" s="246"/>
      <c r="E5" s="246"/>
      <c r="F5" s="246"/>
      <c r="G5" s="246"/>
      <c r="H5" s="246"/>
      <c r="I5" s="246"/>
      <c r="J5" s="246"/>
      <c r="K5" s="246"/>
      <c r="L5" s="246"/>
      <c r="M5" s="246"/>
      <c r="N5" s="246"/>
      <c r="O5" s="247"/>
    </row>
    <row r="6" spans="1:16" x14ac:dyDescent="0.15">
      <c r="A6" s="248"/>
      <c r="B6" s="244"/>
      <c r="C6" s="244"/>
      <c r="D6" s="244"/>
      <c r="E6" s="244"/>
      <c r="F6" s="244"/>
      <c r="G6" s="249" t="s">
        <v>460</v>
      </c>
      <c r="H6" s="249"/>
      <c r="I6" s="249"/>
      <c r="J6" s="249"/>
      <c r="K6" s="244"/>
      <c r="L6" s="244"/>
      <c r="M6" s="244"/>
      <c r="N6" s="244"/>
    </row>
    <row r="7" spans="1:16" x14ac:dyDescent="0.15">
      <c r="A7" s="248"/>
      <c r="B7" s="244"/>
      <c r="C7" s="244"/>
      <c r="D7" s="244"/>
      <c r="E7" s="244"/>
      <c r="F7" s="244"/>
      <c r="G7" s="251"/>
      <c r="H7" s="252"/>
      <c r="I7" s="252"/>
      <c r="J7" s="253"/>
      <c r="K7" s="1121" t="s">
        <v>461</v>
      </c>
      <c r="L7" s="254"/>
      <c r="M7" s="255" t="s">
        <v>462</v>
      </c>
      <c r="N7" s="256"/>
    </row>
    <row r="8" spans="1:16" x14ac:dyDescent="0.15">
      <c r="A8" s="248"/>
      <c r="B8" s="244"/>
      <c r="C8" s="244"/>
      <c r="D8" s="244"/>
      <c r="E8" s="244"/>
      <c r="F8" s="244"/>
      <c r="G8" s="257"/>
      <c r="H8" s="258"/>
      <c r="I8" s="258"/>
      <c r="J8" s="259"/>
      <c r="K8" s="1122"/>
      <c r="L8" s="260" t="s">
        <v>463</v>
      </c>
      <c r="M8" s="261" t="s">
        <v>464</v>
      </c>
      <c r="N8" s="262" t="s">
        <v>465</v>
      </c>
    </row>
    <row r="9" spans="1:16" x14ac:dyDescent="0.15">
      <c r="A9" s="248"/>
      <c r="B9" s="244"/>
      <c r="C9" s="244"/>
      <c r="D9" s="244"/>
      <c r="E9" s="244"/>
      <c r="F9" s="244"/>
      <c r="G9" s="1135" t="s">
        <v>466</v>
      </c>
      <c r="H9" s="1136"/>
      <c r="I9" s="1136"/>
      <c r="J9" s="1137"/>
      <c r="K9" s="263">
        <v>16033454</v>
      </c>
      <c r="L9" s="264">
        <v>77219</v>
      </c>
      <c r="M9" s="265">
        <v>65999</v>
      </c>
      <c r="N9" s="266">
        <v>17</v>
      </c>
    </row>
    <row r="10" spans="1:16" x14ac:dyDescent="0.15">
      <c r="A10" s="248"/>
      <c r="B10" s="244"/>
      <c r="C10" s="244"/>
      <c r="D10" s="244"/>
      <c r="E10" s="244"/>
      <c r="F10" s="244"/>
      <c r="G10" s="1135" t="s">
        <v>467</v>
      </c>
      <c r="H10" s="1136"/>
      <c r="I10" s="1136"/>
      <c r="J10" s="1137"/>
      <c r="K10" s="267">
        <v>495732</v>
      </c>
      <c r="L10" s="268">
        <v>2388</v>
      </c>
      <c r="M10" s="269">
        <v>1088</v>
      </c>
      <c r="N10" s="270">
        <v>119.5</v>
      </c>
    </row>
    <row r="11" spans="1:16" ht="13.5" customHeight="1" x14ac:dyDescent="0.15">
      <c r="A11" s="248"/>
      <c r="B11" s="244"/>
      <c r="C11" s="244"/>
      <c r="D11" s="244"/>
      <c r="E11" s="244"/>
      <c r="F11" s="244"/>
      <c r="G11" s="1135" t="s">
        <v>468</v>
      </c>
      <c r="H11" s="1136"/>
      <c r="I11" s="1136"/>
      <c r="J11" s="1137"/>
      <c r="K11" s="267">
        <v>250911</v>
      </c>
      <c r="L11" s="268">
        <v>1208</v>
      </c>
      <c r="M11" s="269">
        <v>990</v>
      </c>
      <c r="N11" s="270">
        <v>22</v>
      </c>
    </row>
    <row r="12" spans="1:16" ht="13.5" customHeight="1" x14ac:dyDescent="0.15">
      <c r="A12" s="248"/>
      <c r="B12" s="244"/>
      <c r="C12" s="244"/>
      <c r="D12" s="244"/>
      <c r="E12" s="244"/>
      <c r="F12" s="244"/>
      <c r="G12" s="1135" t="s">
        <v>469</v>
      </c>
      <c r="H12" s="1136"/>
      <c r="I12" s="1136"/>
      <c r="J12" s="1137"/>
      <c r="K12" s="267" t="s">
        <v>470</v>
      </c>
      <c r="L12" s="268" t="s">
        <v>470</v>
      </c>
      <c r="M12" s="269" t="s">
        <v>470</v>
      </c>
      <c r="N12" s="270" t="s">
        <v>470</v>
      </c>
    </row>
    <row r="13" spans="1:16" ht="13.5" customHeight="1" x14ac:dyDescent="0.15">
      <c r="A13" s="248"/>
      <c r="B13" s="244"/>
      <c r="C13" s="244"/>
      <c r="D13" s="244"/>
      <c r="E13" s="244"/>
      <c r="F13" s="244"/>
      <c r="G13" s="1135" t="s">
        <v>471</v>
      </c>
      <c r="H13" s="1136"/>
      <c r="I13" s="1136"/>
      <c r="J13" s="1137"/>
      <c r="K13" s="267" t="s">
        <v>470</v>
      </c>
      <c r="L13" s="268" t="s">
        <v>470</v>
      </c>
      <c r="M13" s="269" t="s">
        <v>470</v>
      </c>
      <c r="N13" s="270" t="s">
        <v>470</v>
      </c>
    </row>
    <row r="14" spans="1:16" ht="13.5" customHeight="1" x14ac:dyDescent="0.15">
      <c r="A14" s="248"/>
      <c r="B14" s="244"/>
      <c r="C14" s="244"/>
      <c r="D14" s="244"/>
      <c r="E14" s="244"/>
      <c r="F14" s="244"/>
      <c r="G14" s="1135" t="s">
        <v>472</v>
      </c>
      <c r="H14" s="1136"/>
      <c r="I14" s="1136"/>
      <c r="J14" s="1137"/>
      <c r="K14" s="267">
        <v>719064</v>
      </c>
      <c r="L14" s="268">
        <v>3463</v>
      </c>
      <c r="M14" s="269">
        <v>2437</v>
      </c>
      <c r="N14" s="270">
        <v>42.1</v>
      </c>
    </row>
    <row r="15" spans="1:16" ht="13.5" customHeight="1" x14ac:dyDescent="0.15">
      <c r="A15" s="248"/>
      <c r="B15" s="244"/>
      <c r="C15" s="244"/>
      <c r="D15" s="244"/>
      <c r="E15" s="244"/>
      <c r="F15" s="244"/>
      <c r="G15" s="1135" t="s">
        <v>473</v>
      </c>
      <c r="H15" s="1136"/>
      <c r="I15" s="1136"/>
      <c r="J15" s="1137"/>
      <c r="K15" s="267">
        <v>214114</v>
      </c>
      <c r="L15" s="268">
        <v>1031</v>
      </c>
      <c r="M15" s="269">
        <v>1342</v>
      </c>
      <c r="N15" s="270">
        <v>-23.2</v>
      </c>
    </row>
    <row r="16" spans="1:16" x14ac:dyDescent="0.15">
      <c r="A16" s="248"/>
      <c r="B16" s="244"/>
      <c r="C16" s="244"/>
      <c r="D16" s="244"/>
      <c r="E16" s="244"/>
      <c r="F16" s="244"/>
      <c r="G16" s="1138" t="s">
        <v>474</v>
      </c>
      <c r="H16" s="1139"/>
      <c r="I16" s="1139"/>
      <c r="J16" s="1140"/>
      <c r="K16" s="268">
        <v>-1719917</v>
      </c>
      <c r="L16" s="268">
        <v>-8283</v>
      </c>
      <c r="M16" s="269">
        <v>-6224</v>
      </c>
      <c r="N16" s="270">
        <v>33.1</v>
      </c>
    </row>
    <row r="17" spans="1:16" x14ac:dyDescent="0.15">
      <c r="A17" s="248"/>
      <c r="B17" s="244"/>
      <c r="C17" s="244"/>
      <c r="D17" s="244"/>
      <c r="E17" s="244"/>
      <c r="F17" s="244"/>
      <c r="G17" s="1138" t="s">
        <v>171</v>
      </c>
      <c r="H17" s="1139"/>
      <c r="I17" s="1139"/>
      <c r="J17" s="1140"/>
      <c r="K17" s="268">
        <v>15993358</v>
      </c>
      <c r="L17" s="268">
        <v>77026</v>
      </c>
      <c r="M17" s="269">
        <v>65631</v>
      </c>
      <c r="N17" s="270">
        <v>17.399999999999999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475</v>
      </c>
      <c r="H19" s="244"/>
      <c r="I19" s="244"/>
      <c r="J19" s="244"/>
      <c r="K19" s="244"/>
      <c r="L19" s="244"/>
      <c r="M19" s="244"/>
      <c r="N19" s="244"/>
    </row>
    <row r="20" spans="1:16" x14ac:dyDescent="0.15">
      <c r="A20" s="248"/>
      <c r="B20" s="244"/>
      <c r="C20" s="244"/>
      <c r="D20" s="244"/>
      <c r="E20" s="244"/>
      <c r="F20" s="244"/>
      <c r="G20" s="272"/>
      <c r="H20" s="273"/>
      <c r="I20" s="273"/>
      <c r="J20" s="274"/>
      <c r="K20" s="275" t="s">
        <v>476</v>
      </c>
      <c r="L20" s="276" t="s">
        <v>477</v>
      </c>
      <c r="M20" s="277" t="s">
        <v>478</v>
      </c>
      <c r="N20" s="278"/>
    </row>
    <row r="21" spans="1:16" s="284" customFormat="1" x14ac:dyDescent="0.15">
      <c r="A21" s="279"/>
      <c r="B21" s="249"/>
      <c r="C21" s="249"/>
      <c r="D21" s="249"/>
      <c r="E21" s="249"/>
      <c r="F21" s="249"/>
      <c r="G21" s="1132" t="s">
        <v>479</v>
      </c>
      <c r="H21" s="1133"/>
      <c r="I21" s="1133"/>
      <c r="J21" s="1134"/>
      <c r="K21" s="280">
        <v>7.15</v>
      </c>
      <c r="L21" s="281">
        <v>6.45</v>
      </c>
      <c r="M21" s="282">
        <v>0.7</v>
      </c>
      <c r="N21" s="249"/>
      <c r="O21" s="283"/>
      <c r="P21" s="279"/>
    </row>
    <row r="22" spans="1:16" s="284" customFormat="1" x14ac:dyDescent="0.15">
      <c r="A22" s="279"/>
      <c r="B22" s="249"/>
      <c r="C22" s="249"/>
      <c r="D22" s="249"/>
      <c r="E22" s="249"/>
      <c r="F22" s="249"/>
      <c r="G22" s="1132" t="s">
        <v>480</v>
      </c>
      <c r="H22" s="1133"/>
      <c r="I22" s="1133"/>
      <c r="J22" s="1134"/>
      <c r="K22" s="285">
        <v>99.3</v>
      </c>
      <c r="L22" s="286">
        <v>99.7</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21" t="s">
        <v>461</v>
      </c>
      <c r="L30" s="254"/>
      <c r="M30" s="255" t="s">
        <v>462</v>
      </c>
      <c r="N30" s="256"/>
    </row>
    <row r="31" spans="1:16" x14ac:dyDescent="0.15">
      <c r="A31" s="248"/>
      <c r="B31" s="244"/>
      <c r="C31" s="244"/>
      <c r="D31" s="244"/>
      <c r="E31" s="244"/>
      <c r="F31" s="244"/>
      <c r="G31" s="257"/>
      <c r="H31" s="258"/>
      <c r="I31" s="258"/>
      <c r="J31" s="259"/>
      <c r="K31" s="1122"/>
      <c r="L31" s="260" t="s">
        <v>463</v>
      </c>
      <c r="M31" s="261" t="s">
        <v>464</v>
      </c>
      <c r="N31" s="262" t="s">
        <v>465</v>
      </c>
    </row>
    <row r="32" spans="1:16" ht="27" customHeight="1" x14ac:dyDescent="0.15">
      <c r="A32" s="248"/>
      <c r="B32" s="244"/>
      <c r="C32" s="244"/>
      <c r="D32" s="244"/>
      <c r="E32" s="244"/>
      <c r="F32" s="244"/>
      <c r="G32" s="1123" t="s">
        <v>484</v>
      </c>
      <c r="H32" s="1124"/>
      <c r="I32" s="1124"/>
      <c r="J32" s="1125"/>
      <c r="K32" s="294">
        <v>2820025</v>
      </c>
      <c r="L32" s="294">
        <v>13582</v>
      </c>
      <c r="M32" s="295">
        <v>10437</v>
      </c>
      <c r="N32" s="296">
        <v>30.1</v>
      </c>
    </row>
    <row r="33" spans="1:16" ht="13.5" customHeight="1" x14ac:dyDescent="0.15">
      <c r="A33" s="248"/>
      <c r="B33" s="244"/>
      <c r="C33" s="244"/>
      <c r="D33" s="244"/>
      <c r="E33" s="244"/>
      <c r="F33" s="244"/>
      <c r="G33" s="1123" t="s">
        <v>485</v>
      </c>
      <c r="H33" s="1124"/>
      <c r="I33" s="1124"/>
      <c r="J33" s="1125"/>
      <c r="K33" s="294" t="s">
        <v>470</v>
      </c>
      <c r="L33" s="294" t="s">
        <v>470</v>
      </c>
      <c r="M33" s="295">
        <v>1</v>
      </c>
      <c r="N33" s="296" t="s">
        <v>470</v>
      </c>
    </row>
    <row r="34" spans="1:16" ht="27" customHeight="1" x14ac:dyDescent="0.15">
      <c r="A34" s="248"/>
      <c r="B34" s="244"/>
      <c r="C34" s="244"/>
      <c r="D34" s="244"/>
      <c r="E34" s="244"/>
      <c r="F34" s="244"/>
      <c r="G34" s="1123" t="s">
        <v>486</v>
      </c>
      <c r="H34" s="1124"/>
      <c r="I34" s="1124"/>
      <c r="J34" s="1125"/>
      <c r="K34" s="294">
        <v>26500</v>
      </c>
      <c r="L34" s="294">
        <v>128</v>
      </c>
      <c r="M34" s="295">
        <v>384</v>
      </c>
      <c r="N34" s="296">
        <v>-66.7</v>
      </c>
    </row>
    <row r="35" spans="1:16" ht="27" customHeight="1" x14ac:dyDescent="0.15">
      <c r="A35" s="248"/>
      <c r="B35" s="244"/>
      <c r="C35" s="244"/>
      <c r="D35" s="244"/>
      <c r="E35" s="244"/>
      <c r="F35" s="244"/>
      <c r="G35" s="1123" t="s">
        <v>487</v>
      </c>
      <c r="H35" s="1124"/>
      <c r="I35" s="1124"/>
      <c r="J35" s="1125"/>
      <c r="K35" s="294">
        <v>8687</v>
      </c>
      <c r="L35" s="294">
        <v>42</v>
      </c>
      <c r="M35" s="295">
        <v>28</v>
      </c>
      <c r="N35" s="296">
        <v>50</v>
      </c>
    </row>
    <row r="36" spans="1:16" ht="27" customHeight="1" x14ac:dyDescent="0.15">
      <c r="A36" s="248"/>
      <c r="B36" s="244"/>
      <c r="C36" s="244"/>
      <c r="D36" s="244"/>
      <c r="E36" s="244"/>
      <c r="F36" s="244"/>
      <c r="G36" s="1123" t="s">
        <v>488</v>
      </c>
      <c r="H36" s="1124"/>
      <c r="I36" s="1124"/>
      <c r="J36" s="1125"/>
      <c r="K36" s="294">
        <v>151221</v>
      </c>
      <c r="L36" s="294">
        <v>728</v>
      </c>
      <c r="M36" s="295">
        <v>738</v>
      </c>
      <c r="N36" s="296">
        <v>-1.4</v>
      </c>
    </row>
    <row r="37" spans="1:16" ht="13.5" customHeight="1" x14ac:dyDescent="0.15">
      <c r="A37" s="248"/>
      <c r="B37" s="244"/>
      <c r="C37" s="244"/>
      <c r="D37" s="244"/>
      <c r="E37" s="244"/>
      <c r="F37" s="244"/>
      <c r="G37" s="1123" t="s">
        <v>489</v>
      </c>
      <c r="H37" s="1124"/>
      <c r="I37" s="1124"/>
      <c r="J37" s="1125"/>
      <c r="K37" s="294">
        <v>502277</v>
      </c>
      <c r="L37" s="294">
        <v>2419</v>
      </c>
      <c r="M37" s="295">
        <v>2211</v>
      </c>
      <c r="N37" s="296">
        <v>9.4</v>
      </c>
    </row>
    <row r="38" spans="1:16" ht="27" customHeight="1" x14ac:dyDescent="0.15">
      <c r="A38" s="248"/>
      <c r="B38" s="244"/>
      <c r="C38" s="244"/>
      <c r="D38" s="244"/>
      <c r="E38" s="244"/>
      <c r="F38" s="244"/>
      <c r="G38" s="1126" t="s">
        <v>490</v>
      </c>
      <c r="H38" s="1127"/>
      <c r="I38" s="1127"/>
      <c r="J38" s="1128"/>
      <c r="K38" s="297" t="s">
        <v>470</v>
      </c>
      <c r="L38" s="297" t="s">
        <v>470</v>
      </c>
      <c r="M38" s="298">
        <v>0</v>
      </c>
      <c r="N38" s="299" t="s">
        <v>470</v>
      </c>
      <c r="O38" s="293"/>
    </row>
    <row r="39" spans="1:16" x14ac:dyDescent="0.15">
      <c r="A39" s="248"/>
      <c r="B39" s="244"/>
      <c r="C39" s="244"/>
      <c r="D39" s="244"/>
      <c r="E39" s="244"/>
      <c r="F39" s="244"/>
      <c r="G39" s="1126" t="s">
        <v>491</v>
      </c>
      <c r="H39" s="1127"/>
      <c r="I39" s="1127"/>
      <c r="J39" s="1128"/>
      <c r="K39" s="300" t="s">
        <v>470</v>
      </c>
      <c r="L39" s="300" t="s">
        <v>470</v>
      </c>
      <c r="M39" s="301">
        <v>-20</v>
      </c>
      <c r="N39" s="302" t="s">
        <v>470</v>
      </c>
      <c r="O39" s="293"/>
    </row>
    <row r="40" spans="1:16" ht="27" customHeight="1" x14ac:dyDescent="0.15">
      <c r="A40" s="248"/>
      <c r="B40" s="244"/>
      <c r="C40" s="244"/>
      <c r="D40" s="244"/>
      <c r="E40" s="244"/>
      <c r="F40" s="244"/>
      <c r="G40" s="1123" t="s">
        <v>492</v>
      </c>
      <c r="H40" s="1124"/>
      <c r="I40" s="1124"/>
      <c r="J40" s="1125"/>
      <c r="K40" s="300" t="s">
        <v>470</v>
      </c>
      <c r="L40" s="300" t="s">
        <v>470</v>
      </c>
      <c r="M40" s="301" t="s">
        <v>470</v>
      </c>
      <c r="N40" s="302" t="s">
        <v>470</v>
      </c>
      <c r="O40" s="293"/>
    </row>
    <row r="41" spans="1:16" x14ac:dyDescent="0.15">
      <c r="A41" s="248"/>
      <c r="B41" s="244"/>
      <c r="C41" s="244"/>
      <c r="D41" s="244"/>
      <c r="E41" s="244"/>
      <c r="F41" s="244"/>
      <c r="G41" s="1129" t="s">
        <v>281</v>
      </c>
      <c r="H41" s="1130"/>
      <c r="I41" s="1130"/>
      <c r="J41" s="1131"/>
      <c r="K41" s="294">
        <v>3508710</v>
      </c>
      <c r="L41" s="300">
        <v>16898</v>
      </c>
      <c r="M41" s="301">
        <v>13779</v>
      </c>
      <c r="N41" s="302">
        <v>22.6</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16" t="s">
        <v>461</v>
      </c>
      <c r="J49" s="1118" t="s">
        <v>496</v>
      </c>
      <c r="K49" s="1119"/>
      <c r="L49" s="1119"/>
      <c r="M49" s="1119"/>
      <c r="N49" s="1120"/>
    </row>
    <row r="50" spans="1:14" x14ac:dyDescent="0.15">
      <c r="A50" s="248"/>
      <c r="B50" s="244"/>
      <c r="C50" s="244"/>
      <c r="D50" s="244"/>
      <c r="E50" s="244"/>
      <c r="F50" s="244"/>
      <c r="G50" s="312"/>
      <c r="H50" s="313"/>
      <c r="I50" s="1117"/>
      <c r="J50" s="314" t="s">
        <v>497</v>
      </c>
      <c r="K50" s="315" t="s">
        <v>498</v>
      </c>
      <c r="L50" s="316" t="s">
        <v>499</v>
      </c>
      <c r="M50" s="317" t="s">
        <v>500</v>
      </c>
      <c r="N50" s="318" t="s">
        <v>501</v>
      </c>
    </row>
    <row r="51" spans="1:14" x14ac:dyDescent="0.15">
      <c r="A51" s="248"/>
      <c r="B51" s="244"/>
      <c r="C51" s="244"/>
      <c r="D51" s="244"/>
      <c r="E51" s="244"/>
      <c r="F51" s="244"/>
      <c r="G51" s="310" t="s">
        <v>502</v>
      </c>
      <c r="H51" s="311"/>
      <c r="I51" s="319">
        <v>13297716</v>
      </c>
      <c r="J51" s="320">
        <v>70684</v>
      </c>
      <c r="K51" s="321">
        <v>14</v>
      </c>
      <c r="L51" s="322">
        <v>55625</v>
      </c>
      <c r="M51" s="323">
        <v>7.1</v>
      </c>
      <c r="N51" s="324">
        <v>6.9</v>
      </c>
    </row>
    <row r="52" spans="1:14" x14ac:dyDescent="0.15">
      <c r="A52" s="248"/>
      <c r="B52" s="244"/>
      <c r="C52" s="244"/>
      <c r="D52" s="244"/>
      <c r="E52" s="244"/>
      <c r="F52" s="244"/>
      <c r="G52" s="325"/>
      <c r="H52" s="326" t="s">
        <v>503</v>
      </c>
      <c r="I52" s="327">
        <v>8190752</v>
      </c>
      <c r="J52" s="328">
        <v>43538</v>
      </c>
      <c r="K52" s="329">
        <v>23.7</v>
      </c>
      <c r="L52" s="330">
        <v>37732</v>
      </c>
      <c r="M52" s="331">
        <v>-0.9</v>
      </c>
      <c r="N52" s="332">
        <v>24.6</v>
      </c>
    </row>
    <row r="53" spans="1:14" x14ac:dyDescent="0.15">
      <c r="A53" s="248"/>
      <c r="B53" s="244"/>
      <c r="C53" s="244"/>
      <c r="D53" s="244"/>
      <c r="E53" s="244"/>
      <c r="F53" s="244"/>
      <c r="G53" s="310" t="s">
        <v>504</v>
      </c>
      <c r="H53" s="311"/>
      <c r="I53" s="319">
        <v>7407793</v>
      </c>
      <c r="J53" s="320">
        <v>39103</v>
      </c>
      <c r="K53" s="321">
        <v>-44.7</v>
      </c>
      <c r="L53" s="322">
        <v>41485</v>
      </c>
      <c r="M53" s="323">
        <v>-25.4</v>
      </c>
      <c r="N53" s="324">
        <v>-19.3</v>
      </c>
    </row>
    <row r="54" spans="1:14" x14ac:dyDescent="0.15">
      <c r="A54" s="248"/>
      <c r="B54" s="244"/>
      <c r="C54" s="244"/>
      <c r="D54" s="244"/>
      <c r="E54" s="244"/>
      <c r="F54" s="244"/>
      <c r="G54" s="325"/>
      <c r="H54" s="326" t="s">
        <v>503</v>
      </c>
      <c r="I54" s="327">
        <v>6049653</v>
      </c>
      <c r="J54" s="328">
        <v>31934</v>
      </c>
      <c r="K54" s="329">
        <v>-26.7</v>
      </c>
      <c r="L54" s="330">
        <v>28975</v>
      </c>
      <c r="M54" s="331">
        <v>-23.2</v>
      </c>
      <c r="N54" s="332">
        <v>-3.5</v>
      </c>
    </row>
    <row r="55" spans="1:14" x14ac:dyDescent="0.15">
      <c r="A55" s="248"/>
      <c r="B55" s="244"/>
      <c r="C55" s="244"/>
      <c r="D55" s="244"/>
      <c r="E55" s="244"/>
      <c r="F55" s="244"/>
      <c r="G55" s="310" t="s">
        <v>505</v>
      </c>
      <c r="H55" s="311"/>
      <c r="I55" s="319">
        <v>11073405</v>
      </c>
      <c r="J55" s="320">
        <v>58192</v>
      </c>
      <c r="K55" s="321">
        <v>48.8</v>
      </c>
      <c r="L55" s="322">
        <v>39651</v>
      </c>
      <c r="M55" s="323">
        <v>-4.4000000000000004</v>
      </c>
      <c r="N55" s="324">
        <v>53.2</v>
      </c>
    </row>
    <row r="56" spans="1:14" x14ac:dyDescent="0.15">
      <c r="A56" s="248"/>
      <c r="B56" s="244"/>
      <c r="C56" s="244"/>
      <c r="D56" s="244"/>
      <c r="E56" s="244"/>
      <c r="F56" s="244"/>
      <c r="G56" s="325"/>
      <c r="H56" s="326" t="s">
        <v>503</v>
      </c>
      <c r="I56" s="327">
        <v>8820383</v>
      </c>
      <c r="J56" s="328">
        <v>46352</v>
      </c>
      <c r="K56" s="329">
        <v>45.1</v>
      </c>
      <c r="L56" s="330">
        <v>28525</v>
      </c>
      <c r="M56" s="331">
        <v>-1.6</v>
      </c>
      <c r="N56" s="332">
        <v>46.7</v>
      </c>
    </row>
    <row r="57" spans="1:14" x14ac:dyDescent="0.15">
      <c r="A57" s="248"/>
      <c r="B57" s="244"/>
      <c r="C57" s="244"/>
      <c r="D57" s="244"/>
      <c r="E57" s="244"/>
      <c r="F57" s="244"/>
      <c r="G57" s="310" t="s">
        <v>506</v>
      </c>
      <c r="H57" s="311"/>
      <c r="I57" s="319">
        <v>7727576</v>
      </c>
      <c r="J57" s="320">
        <v>37377</v>
      </c>
      <c r="K57" s="321">
        <v>-35.799999999999997</v>
      </c>
      <c r="L57" s="322">
        <v>37665</v>
      </c>
      <c r="M57" s="323">
        <v>-5</v>
      </c>
      <c r="N57" s="324">
        <v>-30.8</v>
      </c>
    </row>
    <row r="58" spans="1:14" x14ac:dyDescent="0.15">
      <c r="A58" s="248"/>
      <c r="B58" s="244"/>
      <c r="C58" s="244"/>
      <c r="D58" s="244"/>
      <c r="E58" s="244"/>
      <c r="F58" s="244"/>
      <c r="G58" s="325"/>
      <c r="H58" s="326" t="s">
        <v>503</v>
      </c>
      <c r="I58" s="327">
        <v>6140355</v>
      </c>
      <c r="J58" s="328">
        <v>29700</v>
      </c>
      <c r="K58" s="329">
        <v>-35.9</v>
      </c>
      <c r="L58" s="330">
        <v>25730</v>
      </c>
      <c r="M58" s="331">
        <v>-9.8000000000000007</v>
      </c>
      <c r="N58" s="332">
        <v>-26.1</v>
      </c>
    </row>
    <row r="59" spans="1:14" x14ac:dyDescent="0.15">
      <c r="A59" s="248"/>
      <c r="B59" s="244"/>
      <c r="C59" s="244"/>
      <c r="D59" s="244"/>
      <c r="E59" s="244"/>
      <c r="F59" s="244"/>
      <c r="G59" s="310" t="s">
        <v>507</v>
      </c>
      <c r="H59" s="311"/>
      <c r="I59" s="319">
        <v>6681064</v>
      </c>
      <c r="J59" s="320">
        <v>32177</v>
      </c>
      <c r="K59" s="321">
        <v>-13.9</v>
      </c>
      <c r="L59" s="322">
        <v>36861</v>
      </c>
      <c r="M59" s="323">
        <v>-2.1</v>
      </c>
      <c r="N59" s="324">
        <v>-11.8</v>
      </c>
    </row>
    <row r="60" spans="1:14" x14ac:dyDescent="0.15">
      <c r="A60" s="248"/>
      <c r="B60" s="244"/>
      <c r="C60" s="244"/>
      <c r="D60" s="244"/>
      <c r="E60" s="244"/>
      <c r="F60" s="244"/>
      <c r="G60" s="325"/>
      <c r="H60" s="326" t="s">
        <v>503</v>
      </c>
      <c r="I60" s="333">
        <v>3441309</v>
      </c>
      <c r="J60" s="328">
        <v>16574</v>
      </c>
      <c r="K60" s="329">
        <v>-44.2</v>
      </c>
      <c r="L60" s="330">
        <v>23990</v>
      </c>
      <c r="M60" s="331">
        <v>-6.8</v>
      </c>
      <c r="N60" s="332">
        <v>-37.4</v>
      </c>
    </row>
    <row r="61" spans="1:14" x14ac:dyDescent="0.15">
      <c r="A61" s="248"/>
      <c r="B61" s="244"/>
      <c r="C61" s="244"/>
      <c r="D61" s="244"/>
      <c r="E61" s="244"/>
      <c r="F61" s="244"/>
      <c r="G61" s="310" t="s">
        <v>508</v>
      </c>
      <c r="H61" s="334"/>
      <c r="I61" s="335">
        <v>9237511</v>
      </c>
      <c r="J61" s="336">
        <v>47507</v>
      </c>
      <c r="K61" s="337">
        <v>-6.3</v>
      </c>
      <c r="L61" s="338">
        <v>42257</v>
      </c>
      <c r="M61" s="339">
        <v>-6</v>
      </c>
      <c r="N61" s="324">
        <v>-0.3</v>
      </c>
    </row>
    <row r="62" spans="1:14" x14ac:dyDescent="0.15">
      <c r="A62" s="248"/>
      <c r="B62" s="244"/>
      <c r="C62" s="244"/>
      <c r="D62" s="244"/>
      <c r="E62" s="244"/>
      <c r="F62" s="244"/>
      <c r="G62" s="325"/>
      <c r="H62" s="326" t="s">
        <v>503</v>
      </c>
      <c r="I62" s="327">
        <v>6528490</v>
      </c>
      <c r="J62" s="328">
        <v>33620</v>
      </c>
      <c r="K62" s="329">
        <v>-7.6</v>
      </c>
      <c r="L62" s="330">
        <v>28990</v>
      </c>
      <c r="M62" s="331">
        <v>-8.5</v>
      </c>
      <c r="N62" s="332">
        <v>0.9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41" t="s">
        <v>3</v>
      </c>
      <c r="D47" s="1141"/>
      <c r="E47" s="1142"/>
      <c r="F47" s="11">
        <v>9.9600000000000009</v>
      </c>
      <c r="G47" s="12">
        <v>13.56</v>
      </c>
      <c r="H47" s="12">
        <v>18.91</v>
      </c>
      <c r="I47" s="12">
        <v>23.68</v>
      </c>
      <c r="J47" s="13">
        <v>24.78</v>
      </c>
    </row>
    <row r="48" spans="2:10" ht="57.75" customHeight="1" x14ac:dyDescent="0.15">
      <c r="B48" s="14"/>
      <c r="C48" s="1143" t="s">
        <v>4</v>
      </c>
      <c r="D48" s="1143"/>
      <c r="E48" s="1144"/>
      <c r="F48" s="15">
        <v>2.5299999999999998</v>
      </c>
      <c r="G48" s="16">
        <v>4.37</v>
      </c>
      <c r="H48" s="16">
        <v>4.2300000000000004</v>
      </c>
      <c r="I48" s="16">
        <v>3.89</v>
      </c>
      <c r="J48" s="17">
        <v>4.46</v>
      </c>
    </row>
    <row r="49" spans="2:10" ht="57.75" customHeight="1" thickBot="1" x14ac:dyDescent="0.2">
      <c r="B49" s="18"/>
      <c r="C49" s="1145" t="s">
        <v>5</v>
      </c>
      <c r="D49" s="1145"/>
      <c r="E49" s="1146"/>
      <c r="F49" s="19" t="s">
        <v>515</v>
      </c>
      <c r="G49" s="20">
        <v>4.51</v>
      </c>
      <c r="H49" s="20">
        <v>4.47</v>
      </c>
      <c r="I49" s="20">
        <v>3.5</v>
      </c>
      <c r="J49" s="21">
        <v>2.14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53" t="s">
        <v>516</v>
      </c>
      <c r="D34" s="1153"/>
      <c r="E34" s="1154"/>
      <c r="F34" s="32">
        <v>2.5299999999999998</v>
      </c>
      <c r="G34" s="33">
        <v>4.37</v>
      </c>
      <c r="H34" s="33">
        <v>4.2300000000000004</v>
      </c>
      <c r="I34" s="33">
        <v>3.89</v>
      </c>
      <c r="J34" s="34">
        <v>4.46</v>
      </c>
      <c r="K34" s="22"/>
      <c r="L34" s="22"/>
      <c r="M34" s="22"/>
      <c r="N34" s="22"/>
      <c r="O34" s="22"/>
      <c r="P34" s="22"/>
    </row>
    <row r="35" spans="1:16" ht="39" customHeight="1" x14ac:dyDescent="0.15">
      <c r="A35" s="22"/>
      <c r="B35" s="35"/>
      <c r="C35" s="1147" t="s">
        <v>517</v>
      </c>
      <c r="D35" s="1148"/>
      <c r="E35" s="1149"/>
      <c r="F35" s="36">
        <v>0.18</v>
      </c>
      <c r="G35" s="37">
        <v>0.27</v>
      </c>
      <c r="H35" s="37">
        <v>0.51</v>
      </c>
      <c r="I35" s="37">
        <v>0.52</v>
      </c>
      <c r="J35" s="38">
        <v>0.71</v>
      </c>
      <c r="K35" s="22"/>
      <c r="L35" s="22"/>
      <c r="M35" s="22"/>
      <c r="N35" s="22"/>
      <c r="O35" s="22"/>
      <c r="P35" s="22"/>
    </row>
    <row r="36" spans="1:16" ht="39" customHeight="1" x14ac:dyDescent="0.15">
      <c r="A36" s="22"/>
      <c r="B36" s="35"/>
      <c r="C36" s="1147" t="s">
        <v>518</v>
      </c>
      <c r="D36" s="1148"/>
      <c r="E36" s="1149"/>
      <c r="F36" s="36">
        <v>7.0000000000000007E-2</v>
      </c>
      <c r="G36" s="37">
        <v>0.2</v>
      </c>
      <c r="H36" s="37">
        <v>0.19</v>
      </c>
      <c r="I36" s="37">
        <v>0.24</v>
      </c>
      <c r="J36" s="38">
        <v>0.26</v>
      </c>
      <c r="K36" s="22"/>
      <c r="L36" s="22"/>
      <c r="M36" s="22"/>
      <c r="N36" s="22"/>
      <c r="O36" s="22"/>
      <c r="P36" s="22"/>
    </row>
    <row r="37" spans="1:16" ht="39" customHeight="1" x14ac:dyDescent="0.15">
      <c r="A37" s="22"/>
      <c r="B37" s="35"/>
      <c r="C37" s="1147" t="s">
        <v>519</v>
      </c>
      <c r="D37" s="1148"/>
      <c r="E37" s="1149"/>
      <c r="F37" s="36">
        <v>0.12</v>
      </c>
      <c r="G37" s="37">
        <v>0.14000000000000001</v>
      </c>
      <c r="H37" s="37">
        <v>0.14000000000000001</v>
      </c>
      <c r="I37" s="37">
        <v>0.18</v>
      </c>
      <c r="J37" s="38">
        <v>0.17</v>
      </c>
      <c r="K37" s="22"/>
      <c r="L37" s="22"/>
      <c r="M37" s="22"/>
      <c r="N37" s="22"/>
      <c r="O37" s="22"/>
      <c r="P37" s="22"/>
    </row>
    <row r="38" spans="1:16" ht="39" customHeight="1" x14ac:dyDescent="0.15">
      <c r="A38" s="22"/>
      <c r="B38" s="35"/>
      <c r="C38" s="1147"/>
      <c r="D38" s="1148"/>
      <c r="E38" s="1149"/>
      <c r="F38" s="36"/>
      <c r="G38" s="37"/>
      <c r="H38" s="37"/>
      <c r="I38" s="37"/>
      <c r="J38" s="38"/>
      <c r="K38" s="22"/>
      <c r="L38" s="22"/>
      <c r="M38" s="22"/>
      <c r="N38" s="22"/>
      <c r="O38" s="22"/>
      <c r="P38" s="22"/>
    </row>
    <row r="39" spans="1:16" ht="39" customHeight="1" x14ac:dyDescent="0.15">
      <c r="A39" s="22"/>
      <c r="B39" s="35"/>
      <c r="C39" s="1147"/>
      <c r="D39" s="1148"/>
      <c r="E39" s="1149"/>
      <c r="F39" s="36"/>
      <c r="G39" s="37"/>
      <c r="H39" s="37"/>
      <c r="I39" s="37"/>
      <c r="J39" s="38"/>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520</v>
      </c>
      <c r="D42" s="1148"/>
      <c r="E42" s="1149"/>
      <c r="F42" s="36" t="s">
        <v>470</v>
      </c>
      <c r="G42" s="37" t="s">
        <v>470</v>
      </c>
      <c r="H42" s="37" t="s">
        <v>470</v>
      </c>
      <c r="I42" s="37" t="s">
        <v>470</v>
      </c>
      <c r="J42" s="38" t="s">
        <v>470</v>
      </c>
      <c r="K42" s="22"/>
      <c r="L42" s="22"/>
      <c r="M42" s="22"/>
      <c r="N42" s="22"/>
      <c r="O42" s="22"/>
      <c r="P42" s="22"/>
    </row>
    <row r="43" spans="1:16" ht="39" customHeight="1" thickBot="1" x14ac:dyDescent="0.2">
      <c r="A43" s="22"/>
      <c r="B43" s="40"/>
      <c r="C43" s="1150" t="s">
        <v>521</v>
      </c>
      <c r="D43" s="1151"/>
      <c r="E43" s="1152"/>
      <c r="F43" s="41">
        <v>0.02</v>
      </c>
      <c r="G43" s="42">
        <v>0</v>
      </c>
      <c r="H43" s="42" t="s">
        <v>470</v>
      </c>
      <c r="I43" s="42" t="s">
        <v>470</v>
      </c>
      <c r="J43" s="43" t="s">
        <v>470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3463</v>
      </c>
      <c r="L45" s="60">
        <v>3281</v>
      </c>
      <c r="M45" s="60">
        <v>3118</v>
      </c>
      <c r="N45" s="60">
        <v>3017</v>
      </c>
      <c r="O45" s="61">
        <v>2820</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470</v>
      </c>
      <c r="L46" s="64" t="s">
        <v>470</v>
      </c>
      <c r="M46" s="64" t="s">
        <v>470</v>
      </c>
      <c r="N46" s="64" t="s">
        <v>470</v>
      </c>
      <c r="O46" s="65" t="s">
        <v>470</v>
      </c>
      <c r="P46" s="48"/>
      <c r="Q46" s="48"/>
      <c r="R46" s="48"/>
      <c r="S46" s="48"/>
      <c r="T46" s="48"/>
      <c r="U46" s="48"/>
    </row>
    <row r="47" spans="1:21" ht="30.75" customHeight="1" x14ac:dyDescent="0.15">
      <c r="A47" s="48"/>
      <c r="B47" s="1165"/>
      <c r="C47" s="1166"/>
      <c r="D47" s="62"/>
      <c r="E47" s="1157" t="s">
        <v>14</v>
      </c>
      <c r="F47" s="1157"/>
      <c r="G47" s="1157"/>
      <c r="H47" s="1157"/>
      <c r="I47" s="1157"/>
      <c r="J47" s="1158"/>
      <c r="K47" s="63">
        <v>18</v>
      </c>
      <c r="L47" s="64">
        <v>34</v>
      </c>
      <c r="M47" s="64">
        <v>27</v>
      </c>
      <c r="N47" s="64">
        <v>27</v>
      </c>
      <c r="O47" s="65">
        <v>27</v>
      </c>
      <c r="P47" s="48"/>
      <c r="Q47" s="48"/>
      <c r="R47" s="48"/>
      <c r="S47" s="48"/>
      <c r="T47" s="48"/>
      <c r="U47" s="48"/>
    </row>
    <row r="48" spans="1:21" ht="30.75" customHeight="1" x14ac:dyDescent="0.15">
      <c r="A48" s="48"/>
      <c r="B48" s="1165"/>
      <c r="C48" s="1166"/>
      <c r="D48" s="62"/>
      <c r="E48" s="1157" t="s">
        <v>15</v>
      </c>
      <c r="F48" s="1157"/>
      <c r="G48" s="1157"/>
      <c r="H48" s="1157"/>
      <c r="I48" s="1157"/>
      <c r="J48" s="1158"/>
      <c r="K48" s="63" t="s">
        <v>470</v>
      </c>
      <c r="L48" s="64" t="s">
        <v>470</v>
      </c>
      <c r="M48" s="64" t="s">
        <v>470</v>
      </c>
      <c r="N48" s="64">
        <v>9</v>
      </c>
      <c r="O48" s="65">
        <v>9</v>
      </c>
      <c r="P48" s="48"/>
      <c r="Q48" s="48"/>
      <c r="R48" s="48"/>
      <c r="S48" s="48"/>
      <c r="T48" s="48"/>
      <c r="U48" s="48"/>
    </row>
    <row r="49" spans="1:21" ht="30.75" customHeight="1" x14ac:dyDescent="0.15">
      <c r="A49" s="48"/>
      <c r="B49" s="1165"/>
      <c r="C49" s="1166"/>
      <c r="D49" s="62"/>
      <c r="E49" s="1157" t="s">
        <v>16</v>
      </c>
      <c r="F49" s="1157"/>
      <c r="G49" s="1157"/>
      <c r="H49" s="1157"/>
      <c r="I49" s="1157"/>
      <c r="J49" s="1158"/>
      <c r="K49" s="63">
        <v>246</v>
      </c>
      <c r="L49" s="64">
        <v>228</v>
      </c>
      <c r="M49" s="64">
        <v>204</v>
      </c>
      <c r="N49" s="64">
        <v>195</v>
      </c>
      <c r="O49" s="65">
        <v>151</v>
      </c>
      <c r="P49" s="48"/>
      <c r="Q49" s="48"/>
      <c r="R49" s="48"/>
      <c r="S49" s="48"/>
      <c r="T49" s="48"/>
      <c r="U49" s="48"/>
    </row>
    <row r="50" spans="1:21" ht="30.75" customHeight="1" x14ac:dyDescent="0.15">
      <c r="A50" s="48"/>
      <c r="B50" s="1165"/>
      <c r="C50" s="1166"/>
      <c r="D50" s="62"/>
      <c r="E50" s="1157" t="s">
        <v>17</v>
      </c>
      <c r="F50" s="1157"/>
      <c r="G50" s="1157"/>
      <c r="H50" s="1157"/>
      <c r="I50" s="1157"/>
      <c r="J50" s="1158"/>
      <c r="K50" s="63">
        <v>2740</v>
      </c>
      <c r="L50" s="64">
        <v>691</v>
      </c>
      <c r="M50" s="64">
        <v>259</v>
      </c>
      <c r="N50" s="64">
        <v>321</v>
      </c>
      <c r="O50" s="65">
        <v>502</v>
      </c>
      <c r="P50" s="48"/>
      <c r="Q50" s="48"/>
      <c r="R50" s="48"/>
      <c r="S50" s="48"/>
      <c r="T50" s="48"/>
      <c r="U50" s="48"/>
    </row>
    <row r="51" spans="1:21" ht="30.75" customHeight="1" x14ac:dyDescent="0.15">
      <c r="A51" s="48"/>
      <c r="B51" s="1167"/>
      <c r="C51" s="1168"/>
      <c r="D51" s="66"/>
      <c r="E51" s="1157" t="s">
        <v>18</v>
      </c>
      <c r="F51" s="1157"/>
      <c r="G51" s="1157"/>
      <c r="H51" s="1157"/>
      <c r="I51" s="1157"/>
      <c r="J51" s="1158"/>
      <c r="K51" s="63" t="s">
        <v>470</v>
      </c>
      <c r="L51" s="64" t="s">
        <v>470</v>
      </c>
      <c r="M51" s="64" t="s">
        <v>470</v>
      </c>
      <c r="N51" s="64" t="s">
        <v>470</v>
      </c>
      <c r="O51" s="65" t="s">
        <v>470</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3000</v>
      </c>
      <c r="L52" s="64">
        <v>3235</v>
      </c>
      <c r="M52" s="64">
        <v>3356</v>
      </c>
      <c r="N52" s="64">
        <v>3521</v>
      </c>
      <c r="O52" s="65">
        <v>3594</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3467</v>
      </c>
      <c r="L53" s="69">
        <v>999</v>
      </c>
      <c r="M53" s="69">
        <v>252</v>
      </c>
      <c r="N53" s="69">
        <v>48</v>
      </c>
      <c r="O53" s="70">
        <v>-85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510</v>
      </c>
      <c r="J40" s="79" t="s">
        <v>511</v>
      </c>
      <c r="K40" s="79" t="s">
        <v>512</v>
      </c>
      <c r="L40" s="79" t="s">
        <v>513</v>
      </c>
      <c r="M40" s="80" t="s">
        <v>514</v>
      </c>
    </row>
    <row r="41" spans="2:13" ht="27.75" customHeight="1" x14ac:dyDescent="0.15">
      <c r="B41" s="1183" t="s">
        <v>24</v>
      </c>
      <c r="C41" s="1184"/>
      <c r="D41" s="81"/>
      <c r="E41" s="1185" t="s">
        <v>25</v>
      </c>
      <c r="F41" s="1185"/>
      <c r="G41" s="1185"/>
      <c r="H41" s="1186"/>
      <c r="I41" s="82">
        <v>23045</v>
      </c>
      <c r="J41" s="83">
        <v>21581</v>
      </c>
      <c r="K41" s="83">
        <v>21796</v>
      </c>
      <c r="L41" s="83">
        <v>22157</v>
      </c>
      <c r="M41" s="84">
        <v>19994</v>
      </c>
    </row>
    <row r="42" spans="2:13" ht="27.75" customHeight="1" x14ac:dyDescent="0.15">
      <c r="B42" s="1173"/>
      <c r="C42" s="1174"/>
      <c r="D42" s="85"/>
      <c r="E42" s="1177" t="s">
        <v>26</v>
      </c>
      <c r="F42" s="1177"/>
      <c r="G42" s="1177"/>
      <c r="H42" s="1178"/>
      <c r="I42" s="86">
        <v>5909</v>
      </c>
      <c r="J42" s="87">
        <v>4995</v>
      </c>
      <c r="K42" s="87">
        <v>2652</v>
      </c>
      <c r="L42" s="87">
        <v>2828</v>
      </c>
      <c r="M42" s="88">
        <v>2754</v>
      </c>
    </row>
    <row r="43" spans="2:13" ht="27.75" customHeight="1" x14ac:dyDescent="0.15">
      <c r="B43" s="1173"/>
      <c r="C43" s="1174"/>
      <c r="D43" s="85"/>
      <c r="E43" s="1177" t="s">
        <v>27</v>
      </c>
      <c r="F43" s="1177"/>
      <c r="G43" s="1177"/>
      <c r="H43" s="1178"/>
      <c r="I43" s="86" t="s">
        <v>470</v>
      </c>
      <c r="J43" s="87" t="s">
        <v>470</v>
      </c>
      <c r="K43" s="87" t="s">
        <v>470</v>
      </c>
      <c r="L43" s="87" t="s">
        <v>470</v>
      </c>
      <c r="M43" s="88" t="s">
        <v>470</v>
      </c>
    </row>
    <row r="44" spans="2:13" ht="27.75" customHeight="1" x14ac:dyDescent="0.15">
      <c r="B44" s="1173"/>
      <c r="C44" s="1174"/>
      <c r="D44" s="85"/>
      <c r="E44" s="1177" t="s">
        <v>28</v>
      </c>
      <c r="F44" s="1177"/>
      <c r="G44" s="1177"/>
      <c r="H44" s="1178"/>
      <c r="I44" s="86">
        <v>1276</v>
      </c>
      <c r="J44" s="87">
        <v>1074</v>
      </c>
      <c r="K44" s="87">
        <v>888</v>
      </c>
      <c r="L44" s="87">
        <v>750</v>
      </c>
      <c r="M44" s="88">
        <v>794</v>
      </c>
    </row>
    <row r="45" spans="2:13" ht="27.75" customHeight="1" x14ac:dyDescent="0.15">
      <c r="B45" s="1173"/>
      <c r="C45" s="1174"/>
      <c r="D45" s="85"/>
      <c r="E45" s="1177" t="s">
        <v>29</v>
      </c>
      <c r="F45" s="1177"/>
      <c r="G45" s="1177"/>
      <c r="H45" s="1178"/>
      <c r="I45" s="86">
        <v>15152</v>
      </c>
      <c r="J45" s="87">
        <v>14488</v>
      </c>
      <c r="K45" s="87">
        <v>13257</v>
      </c>
      <c r="L45" s="87">
        <v>12593</v>
      </c>
      <c r="M45" s="88">
        <v>11901</v>
      </c>
    </row>
    <row r="46" spans="2:13" ht="27.75" customHeight="1" x14ac:dyDescent="0.15">
      <c r="B46" s="1173"/>
      <c r="C46" s="1174"/>
      <c r="D46" s="85"/>
      <c r="E46" s="1177" t="s">
        <v>30</v>
      </c>
      <c r="F46" s="1177"/>
      <c r="G46" s="1177"/>
      <c r="H46" s="1178"/>
      <c r="I46" s="86" t="s">
        <v>470</v>
      </c>
      <c r="J46" s="87" t="s">
        <v>470</v>
      </c>
      <c r="K46" s="87" t="s">
        <v>470</v>
      </c>
      <c r="L46" s="87" t="s">
        <v>470</v>
      </c>
      <c r="M46" s="88" t="s">
        <v>470</v>
      </c>
    </row>
    <row r="47" spans="2:13" ht="27.75" customHeight="1" x14ac:dyDescent="0.15">
      <c r="B47" s="1173"/>
      <c r="C47" s="1174"/>
      <c r="D47" s="85"/>
      <c r="E47" s="1177" t="s">
        <v>31</v>
      </c>
      <c r="F47" s="1177"/>
      <c r="G47" s="1177"/>
      <c r="H47" s="1178"/>
      <c r="I47" s="86" t="s">
        <v>470</v>
      </c>
      <c r="J47" s="87" t="s">
        <v>470</v>
      </c>
      <c r="K47" s="87" t="s">
        <v>470</v>
      </c>
      <c r="L47" s="87" t="s">
        <v>470</v>
      </c>
      <c r="M47" s="88" t="s">
        <v>470</v>
      </c>
    </row>
    <row r="48" spans="2:13" ht="27.75" customHeight="1" x14ac:dyDescent="0.15">
      <c r="B48" s="1175"/>
      <c r="C48" s="1176"/>
      <c r="D48" s="85"/>
      <c r="E48" s="1177" t="s">
        <v>32</v>
      </c>
      <c r="F48" s="1177"/>
      <c r="G48" s="1177"/>
      <c r="H48" s="1178"/>
      <c r="I48" s="86" t="s">
        <v>470</v>
      </c>
      <c r="J48" s="87" t="s">
        <v>470</v>
      </c>
      <c r="K48" s="87" t="s">
        <v>470</v>
      </c>
      <c r="L48" s="87" t="s">
        <v>470</v>
      </c>
      <c r="M48" s="88" t="s">
        <v>470</v>
      </c>
    </row>
    <row r="49" spans="2:13" ht="27.75" customHeight="1" x14ac:dyDescent="0.15">
      <c r="B49" s="1171" t="s">
        <v>33</v>
      </c>
      <c r="C49" s="1172"/>
      <c r="D49" s="89"/>
      <c r="E49" s="1177" t="s">
        <v>34</v>
      </c>
      <c r="F49" s="1177"/>
      <c r="G49" s="1177"/>
      <c r="H49" s="1178"/>
      <c r="I49" s="86">
        <v>26388</v>
      </c>
      <c r="J49" s="87">
        <v>26403</v>
      </c>
      <c r="K49" s="87">
        <v>24807</v>
      </c>
      <c r="L49" s="87">
        <v>25393</v>
      </c>
      <c r="M49" s="88">
        <v>25052</v>
      </c>
    </row>
    <row r="50" spans="2:13" ht="27.75" customHeight="1" x14ac:dyDescent="0.15">
      <c r="B50" s="1173"/>
      <c r="C50" s="1174"/>
      <c r="D50" s="85"/>
      <c r="E50" s="1177" t="s">
        <v>35</v>
      </c>
      <c r="F50" s="1177"/>
      <c r="G50" s="1177"/>
      <c r="H50" s="1178"/>
      <c r="I50" s="86">
        <v>2956</v>
      </c>
      <c r="J50" s="87">
        <v>2060</v>
      </c>
      <c r="K50" s="87">
        <v>2061</v>
      </c>
      <c r="L50" s="87">
        <v>1937</v>
      </c>
      <c r="M50" s="88">
        <v>2329</v>
      </c>
    </row>
    <row r="51" spans="2:13" ht="27.75" customHeight="1" x14ac:dyDescent="0.15">
      <c r="B51" s="1175"/>
      <c r="C51" s="1176"/>
      <c r="D51" s="85"/>
      <c r="E51" s="1177" t="s">
        <v>36</v>
      </c>
      <c r="F51" s="1177"/>
      <c r="G51" s="1177"/>
      <c r="H51" s="1178"/>
      <c r="I51" s="86">
        <v>46545</v>
      </c>
      <c r="J51" s="87">
        <v>48984</v>
      </c>
      <c r="K51" s="87">
        <v>49354</v>
      </c>
      <c r="L51" s="87">
        <v>48264</v>
      </c>
      <c r="M51" s="88">
        <v>44704</v>
      </c>
    </row>
    <row r="52" spans="2:13" ht="27.75" customHeight="1" thickBot="1" x14ac:dyDescent="0.2">
      <c r="B52" s="1179" t="s">
        <v>37</v>
      </c>
      <c r="C52" s="1180"/>
      <c r="D52" s="90"/>
      <c r="E52" s="1181" t="s">
        <v>38</v>
      </c>
      <c r="F52" s="1181"/>
      <c r="G52" s="1181"/>
      <c r="H52" s="1182"/>
      <c r="I52" s="91">
        <v>-30507</v>
      </c>
      <c r="J52" s="92">
        <v>-35308</v>
      </c>
      <c r="K52" s="92">
        <v>-37629</v>
      </c>
      <c r="L52" s="92">
        <v>-37267</v>
      </c>
      <c r="M52" s="93">
        <v>-36642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509</v>
      </c>
      <c r="G2" s="111"/>
      <c r="H2" s="112"/>
    </row>
    <row r="3" spans="1:8" x14ac:dyDescent="0.15">
      <c r="A3" s="108" t="s">
        <v>502</v>
      </c>
      <c r="B3" s="113"/>
      <c r="C3" s="114"/>
      <c r="D3" s="115">
        <v>70684</v>
      </c>
      <c r="E3" s="116"/>
      <c r="F3" s="117">
        <v>55625</v>
      </c>
      <c r="G3" s="118"/>
      <c r="H3" s="119"/>
    </row>
    <row r="4" spans="1:8" x14ac:dyDescent="0.15">
      <c r="A4" s="120"/>
      <c r="B4" s="121"/>
      <c r="C4" s="122"/>
      <c r="D4" s="123">
        <v>43538</v>
      </c>
      <c r="E4" s="124"/>
      <c r="F4" s="125">
        <v>37732</v>
      </c>
      <c r="G4" s="126"/>
      <c r="H4" s="127"/>
    </row>
    <row r="5" spans="1:8" x14ac:dyDescent="0.15">
      <c r="A5" s="108" t="s">
        <v>504</v>
      </c>
      <c r="B5" s="113"/>
      <c r="C5" s="114"/>
      <c r="D5" s="115">
        <v>39103</v>
      </c>
      <c r="E5" s="116"/>
      <c r="F5" s="117">
        <v>41485</v>
      </c>
      <c r="G5" s="118"/>
      <c r="H5" s="119"/>
    </row>
    <row r="6" spans="1:8" x14ac:dyDescent="0.15">
      <c r="A6" s="120"/>
      <c r="B6" s="121"/>
      <c r="C6" s="122"/>
      <c r="D6" s="123">
        <v>31934</v>
      </c>
      <c r="E6" s="124"/>
      <c r="F6" s="125">
        <v>28975</v>
      </c>
      <c r="G6" s="126"/>
      <c r="H6" s="127"/>
    </row>
    <row r="7" spans="1:8" x14ac:dyDescent="0.15">
      <c r="A7" s="108" t="s">
        <v>505</v>
      </c>
      <c r="B7" s="113"/>
      <c r="C7" s="114"/>
      <c r="D7" s="115">
        <v>58192</v>
      </c>
      <c r="E7" s="116"/>
      <c r="F7" s="117">
        <v>39651</v>
      </c>
      <c r="G7" s="118"/>
      <c r="H7" s="119"/>
    </row>
    <row r="8" spans="1:8" x14ac:dyDescent="0.15">
      <c r="A8" s="120"/>
      <c r="B8" s="121"/>
      <c r="C8" s="122"/>
      <c r="D8" s="123">
        <v>46352</v>
      </c>
      <c r="E8" s="124"/>
      <c r="F8" s="125">
        <v>28525</v>
      </c>
      <c r="G8" s="126"/>
      <c r="H8" s="127"/>
    </row>
    <row r="9" spans="1:8" x14ac:dyDescent="0.15">
      <c r="A9" s="108" t="s">
        <v>506</v>
      </c>
      <c r="B9" s="113"/>
      <c r="C9" s="114"/>
      <c r="D9" s="115">
        <v>37377</v>
      </c>
      <c r="E9" s="116"/>
      <c r="F9" s="117">
        <v>37665</v>
      </c>
      <c r="G9" s="118"/>
      <c r="H9" s="119"/>
    </row>
    <row r="10" spans="1:8" x14ac:dyDescent="0.15">
      <c r="A10" s="120"/>
      <c r="B10" s="121"/>
      <c r="C10" s="122"/>
      <c r="D10" s="123">
        <v>29700</v>
      </c>
      <c r="E10" s="124"/>
      <c r="F10" s="125">
        <v>25730</v>
      </c>
      <c r="G10" s="126"/>
      <c r="H10" s="127"/>
    </row>
    <row r="11" spans="1:8" x14ac:dyDescent="0.15">
      <c r="A11" s="108" t="s">
        <v>507</v>
      </c>
      <c r="B11" s="113"/>
      <c r="C11" s="114"/>
      <c r="D11" s="115">
        <v>32177</v>
      </c>
      <c r="E11" s="116"/>
      <c r="F11" s="117">
        <v>36861</v>
      </c>
      <c r="G11" s="118"/>
      <c r="H11" s="119"/>
    </row>
    <row r="12" spans="1:8" x14ac:dyDescent="0.15">
      <c r="A12" s="120"/>
      <c r="B12" s="121"/>
      <c r="C12" s="128"/>
      <c r="D12" s="123">
        <v>16574</v>
      </c>
      <c r="E12" s="124"/>
      <c r="F12" s="125">
        <v>23990</v>
      </c>
      <c r="G12" s="126"/>
      <c r="H12" s="127"/>
    </row>
    <row r="13" spans="1:8" x14ac:dyDescent="0.15">
      <c r="A13" s="108"/>
      <c r="B13" s="113"/>
      <c r="C13" s="129"/>
      <c r="D13" s="130">
        <v>47507</v>
      </c>
      <c r="E13" s="131"/>
      <c r="F13" s="132">
        <v>42257</v>
      </c>
      <c r="G13" s="133"/>
      <c r="H13" s="119"/>
    </row>
    <row r="14" spans="1:8" x14ac:dyDescent="0.15">
      <c r="A14" s="120"/>
      <c r="B14" s="121"/>
      <c r="C14" s="122"/>
      <c r="D14" s="123">
        <v>33620</v>
      </c>
      <c r="E14" s="124"/>
      <c r="F14" s="125">
        <v>28990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2.5299999999999998</v>
      </c>
      <c r="C19" s="134">
        <f>ROUND(VALUE(SUBSTITUTE(実質収支比率等に係る経年分析!G$48,"▲","-")),2)</f>
        <v>4.37</v>
      </c>
      <c r="D19" s="134">
        <f>ROUND(VALUE(SUBSTITUTE(実質収支比率等に係る経年分析!H$48,"▲","-")),2)</f>
        <v>4.2300000000000004</v>
      </c>
      <c r="E19" s="134">
        <f>ROUND(VALUE(SUBSTITUTE(実質収支比率等に係る経年分析!I$48,"▲","-")),2)</f>
        <v>3.89</v>
      </c>
      <c r="F19" s="134">
        <f>ROUND(VALUE(SUBSTITUTE(実質収支比率等に係る経年分析!J$48,"▲","-")),2)</f>
        <v>4.46</v>
      </c>
    </row>
    <row r="20" spans="1:11" x14ac:dyDescent="0.15">
      <c r="A20" s="134" t="s">
        <v>43</v>
      </c>
      <c r="B20" s="134">
        <f>ROUND(VALUE(SUBSTITUTE(実質収支比率等に係る経年分析!F$47,"▲","-")),2)</f>
        <v>9.9600000000000009</v>
      </c>
      <c r="C20" s="134">
        <f>ROUND(VALUE(SUBSTITUTE(実質収支比率等に係る経年分析!G$47,"▲","-")),2)</f>
        <v>13.56</v>
      </c>
      <c r="D20" s="134">
        <f>ROUND(VALUE(SUBSTITUTE(実質収支比率等に係る経年分析!H$47,"▲","-")),2)</f>
        <v>18.91</v>
      </c>
      <c r="E20" s="134">
        <f>ROUND(VALUE(SUBSTITUTE(実質収支比率等に係る経年分析!I$47,"▲","-")),2)</f>
        <v>23.68</v>
      </c>
      <c r="F20" s="134">
        <f>ROUND(VALUE(SUBSTITUTE(実質収支比率等に係る経年分析!J$47,"▲","-")),2)</f>
        <v>24.78</v>
      </c>
    </row>
    <row r="21" spans="1:11" x14ac:dyDescent="0.15">
      <c r="A21" s="134" t="s">
        <v>44</v>
      </c>
      <c r="B21" s="134">
        <f>IF(ISNUMBER(VALUE(SUBSTITUTE(実質収支比率等に係る経年分析!F$49,"▲","-"))),ROUND(VALUE(SUBSTITUTE(実質収支比率等に係る経年分析!F$49,"▲","-")),2),NA())</f>
        <v>-5.31</v>
      </c>
      <c r="C21" s="134">
        <f>IF(ISNUMBER(VALUE(SUBSTITUTE(実質収支比率等に係る経年分析!G$49,"▲","-"))),ROUND(VALUE(SUBSTITUTE(実質収支比率等に係る経年分析!G$49,"▲","-")),2),NA())</f>
        <v>4.51</v>
      </c>
      <c r="D21" s="134">
        <f>IF(ISNUMBER(VALUE(SUBSTITUTE(実質収支比率等に係る経年分析!H$49,"▲","-"))),ROUND(VALUE(SUBSTITUTE(実質収支比率等に係る経年分析!H$49,"▲","-")),2),NA())</f>
        <v>4.47</v>
      </c>
      <c r="E21" s="134">
        <f>IF(ISNUMBER(VALUE(SUBSTITUTE(実質収支比率等に係る経年分析!I$49,"▲","-"))),ROUND(VALUE(SUBSTITUTE(実質収支比率等に係る経年分析!I$49,"▲","-")),2),NA())</f>
        <v>3.5</v>
      </c>
      <c r="F21" s="134">
        <f>IF(ISNUMBER(VALUE(SUBSTITUTE(実質収支比率等に係る経年分析!J$49,"▲","-"))),ROUND(VALUE(SUBSTITUTE(実質収支比率等に係る経年分析!J$49,"▲","-")),2),NA())</f>
        <v>2.14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0.26</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2.5299999999999998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4.2300000000000004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4.46</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3000</v>
      </c>
      <c r="E42" s="136"/>
      <c r="F42" s="136"/>
      <c r="G42" s="136">
        <f>'実質公債費比率（分子）の構造'!L$52</f>
        <v>3235</v>
      </c>
      <c r="H42" s="136"/>
      <c r="I42" s="136"/>
      <c r="J42" s="136">
        <f>'実質公債費比率（分子）の構造'!M$52</f>
        <v>3356</v>
      </c>
      <c r="K42" s="136"/>
      <c r="L42" s="136"/>
      <c r="M42" s="136">
        <f>'実質公債費比率（分子）の構造'!N$52</f>
        <v>3521</v>
      </c>
      <c r="N42" s="136"/>
      <c r="O42" s="136"/>
      <c r="P42" s="136">
        <f>'実質公債費比率（分子）の構造'!O$52</f>
        <v>3594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2740</v>
      </c>
      <c r="C44" s="136"/>
      <c r="D44" s="136"/>
      <c r="E44" s="136">
        <f>'実質公債費比率（分子）の構造'!L$50</f>
        <v>691</v>
      </c>
      <c r="F44" s="136"/>
      <c r="G44" s="136"/>
      <c r="H44" s="136">
        <f>'実質公債費比率（分子）の構造'!M$50</f>
        <v>259</v>
      </c>
      <c r="I44" s="136"/>
      <c r="J44" s="136"/>
      <c r="K44" s="136">
        <f>'実質公債費比率（分子）の構造'!N$50</f>
        <v>321</v>
      </c>
      <c r="L44" s="136"/>
      <c r="M44" s="136"/>
      <c r="N44" s="136">
        <f>'実質公債費比率（分子）の構造'!O$50</f>
        <v>502</v>
      </c>
      <c r="O44" s="136"/>
      <c r="P44" s="136"/>
    </row>
    <row r="45" spans="1:16" x14ac:dyDescent="0.15">
      <c r="A45" s="136" t="s">
        <v>54</v>
      </c>
      <c r="B45" s="136">
        <f>'実質公債費比率（分子）の構造'!K$49</f>
        <v>246</v>
      </c>
      <c r="C45" s="136"/>
      <c r="D45" s="136"/>
      <c r="E45" s="136">
        <f>'実質公債費比率（分子）の構造'!L$49</f>
        <v>228</v>
      </c>
      <c r="F45" s="136"/>
      <c r="G45" s="136"/>
      <c r="H45" s="136">
        <f>'実質公債費比率（分子）の構造'!M$49</f>
        <v>204</v>
      </c>
      <c r="I45" s="136"/>
      <c r="J45" s="136"/>
      <c r="K45" s="136">
        <f>'実質公債費比率（分子）の構造'!N$49</f>
        <v>195</v>
      </c>
      <c r="L45" s="136"/>
      <c r="M45" s="136"/>
      <c r="N45" s="136">
        <f>'実質公債費比率（分子）の構造'!O$49</f>
        <v>151</v>
      </c>
      <c r="O45" s="136"/>
      <c r="P45" s="136"/>
    </row>
    <row r="46" spans="1:16" x14ac:dyDescent="0.15">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f>'実質公債費比率（分子）の構造'!N$48</f>
        <v>9</v>
      </c>
      <c r="L46" s="136"/>
      <c r="M46" s="136"/>
      <c r="N46" s="136">
        <f>'実質公債費比率（分子）の構造'!O$48</f>
        <v>9</v>
      </c>
      <c r="O46" s="136"/>
      <c r="P46" s="136"/>
    </row>
    <row r="47" spans="1:16" x14ac:dyDescent="0.15">
      <c r="A47" s="136" t="s">
        <v>56</v>
      </c>
      <c r="B47" s="136">
        <f>'実質公債費比率（分子）の構造'!K$47</f>
        <v>18</v>
      </c>
      <c r="C47" s="136"/>
      <c r="D47" s="136"/>
      <c r="E47" s="136">
        <f>'実質公債費比率（分子）の構造'!L$47</f>
        <v>34</v>
      </c>
      <c r="F47" s="136"/>
      <c r="G47" s="136"/>
      <c r="H47" s="136">
        <f>'実質公債費比率（分子）の構造'!M$47</f>
        <v>27</v>
      </c>
      <c r="I47" s="136"/>
      <c r="J47" s="136"/>
      <c r="K47" s="136">
        <f>'実質公債費比率（分子）の構造'!N$47</f>
        <v>27</v>
      </c>
      <c r="L47" s="136"/>
      <c r="M47" s="136"/>
      <c r="N47" s="136">
        <f>'実質公債費比率（分子）の構造'!O$47</f>
        <v>27</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3463</v>
      </c>
      <c r="C49" s="136"/>
      <c r="D49" s="136"/>
      <c r="E49" s="136">
        <f>'実質公債費比率（分子）の構造'!L$45</f>
        <v>3281</v>
      </c>
      <c r="F49" s="136"/>
      <c r="G49" s="136"/>
      <c r="H49" s="136">
        <f>'実質公債費比率（分子）の構造'!M$45</f>
        <v>3118</v>
      </c>
      <c r="I49" s="136"/>
      <c r="J49" s="136"/>
      <c r="K49" s="136">
        <f>'実質公債費比率（分子）の構造'!N$45</f>
        <v>3017</v>
      </c>
      <c r="L49" s="136"/>
      <c r="M49" s="136"/>
      <c r="N49" s="136">
        <f>'実質公債費比率（分子）の構造'!O$45</f>
        <v>2820</v>
      </c>
      <c r="O49" s="136"/>
      <c r="P49" s="136"/>
    </row>
    <row r="50" spans="1:16" x14ac:dyDescent="0.15">
      <c r="A50" s="136" t="s">
        <v>59</v>
      </c>
      <c r="B50" s="136" t="e">
        <f>NA()</f>
        <v>#N/A</v>
      </c>
      <c r="C50" s="136">
        <f>IF(ISNUMBER('実質公債費比率（分子）の構造'!K$53),'実質公債費比率（分子）の構造'!K$53,NA())</f>
        <v>3467</v>
      </c>
      <c r="D50" s="136" t="e">
        <f>NA()</f>
        <v>#N/A</v>
      </c>
      <c r="E50" s="136" t="e">
        <f>NA()</f>
        <v>#N/A</v>
      </c>
      <c r="F50" s="136">
        <f>IF(ISNUMBER('実質公債費比率（分子）の構造'!L$53),'実質公債費比率（分子）の構造'!L$53,NA())</f>
        <v>999</v>
      </c>
      <c r="G50" s="136" t="e">
        <f>NA()</f>
        <v>#N/A</v>
      </c>
      <c r="H50" s="136" t="e">
        <f>NA()</f>
        <v>#N/A</v>
      </c>
      <c r="I50" s="136">
        <f>IF(ISNUMBER('実質公債費比率（分子）の構造'!M$53),'実質公債費比率（分子）の構造'!M$53,NA())</f>
        <v>252</v>
      </c>
      <c r="J50" s="136" t="e">
        <f>NA()</f>
        <v>#N/A</v>
      </c>
      <c r="K50" s="136" t="e">
        <f>NA()</f>
        <v>#N/A</v>
      </c>
      <c r="L50" s="136">
        <f>IF(ISNUMBER('実質公債費比率（分子）の構造'!N$53),'実質公債費比率（分子）の構造'!N$53,NA())</f>
        <v>48</v>
      </c>
      <c r="M50" s="136" t="e">
        <f>NA()</f>
        <v>#N/A</v>
      </c>
      <c r="N50" s="136" t="e">
        <f>NA()</f>
        <v>#N/A</v>
      </c>
      <c r="O50" s="136">
        <f>IF(ISNUMBER('実質公債費比率（分子）の構造'!O$53),'実質公債費比率（分子）の構造'!O$53,NA())</f>
        <v>-85</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46545</v>
      </c>
      <c r="E56" s="135"/>
      <c r="F56" s="135"/>
      <c r="G56" s="135">
        <f>'将来負担比率（分子）の構造'!J$51</f>
        <v>48984</v>
      </c>
      <c r="H56" s="135"/>
      <c r="I56" s="135"/>
      <c r="J56" s="135">
        <f>'将来負担比率（分子）の構造'!K$51</f>
        <v>49354</v>
      </c>
      <c r="K56" s="135"/>
      <c r="L56" s="135"/>
      <c r="M56" s="135">
        <f>'将来負担比率（分子）の構造'!L$51</f>
        <v>48264</v>
      </c>
      <c r="N56" s="135"/>
      <c r="O56" s="135"/>
      <c r="P56" s="135">
        <f>'将来負担比率（分子）の構造'!M$51</f>
        <v>44704</v>
      </c>
    </row>
    <row r="57" spans="1:16" x14ac:dyDescent="0.15">
      <c r="A57" s="135" t="s">
        <v>35</v>
      </c>
      <c r="B57" s="135"/>
      <c r="C57" s="135"/>
      <c r="D57" s="135">
        <f>'将来負担比率（分子）の構造'!I$50</f>
        <v>2956</v>
      </c>
      <c r="E57" s="135"/>
      <c r="F57" s="135"/>
      <c r="G57" s="135">
        <f>'将来負担比率（分子）の構造'!J$50</f>
        <v>2060</v>
      </c>
      <c r="H57" s="135"/>
      <c r="I57" s="135"/>
      <c r="J57" s="135">
        <f>'将来負担比率（分子）の構造'!K$50</f>
        <v>2061</v>
      </c>
      <c r="K57" s="135"/>
      <c r="L57" s="135"/>
      <c r="M57" s="135">
        <f>'将来負担比率（分子）の構造'!L$50</f>
        <v>1937</v>
      </c>
      <c r="N57" s="135"/>
      <c r="O57" s="135"/>
      <c r="P57" s="135">
        <f>'将来負担比率（分子）の構造'!M$50</f>
        <v>2329</v>
      </c>
    </row>
    <row r="58" spans="1:16" x14ac:dyDescent="0.15">
      <c r="A58" s="135" t="s">
        <v>34</v>
      </c>
      <c r="B58" s="135"/>
      <c r="C58" s="135"/>
      <c r="D58" s="135">
        <f>'将来負担比率（分子）の構造'!I$49</f>
        <v>26388</v>
      </c>
      <c r="E58" s="135"/>
      <c r="F58" s="135"/>
      <c r="G58" s="135">
        <f>'将来負担比率（分子）の構造'!J$49</f>
        <v>26403</v>
      </c>
      <c r="H58" s="135"/>
      <c r="I58" s="135"/>
      <c r="J58" s="135">
        <f>'将来負担比率（分子）の構造'!K$49</f>
        <v>24807</v>
      </c>
      <c r="K58" s="135"/>
      <c r="L58" s="135"/>
      <c r="M58" s="135">
        <f>'将来負担比率（分子）の構造'!L$49</f>
        <v>25393</v>
      </c>
      <c r="N58" s="135"/>
      <c r="O58" s="135"/>
      <c r="P58" s="135">
        <f>'将来負担比率（分子）の構造'!M$49</f>
        <v>25052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15152</v>
      </c>
      <c r="C62" s="135"/>
      <c r="D62" s="135"/>
      <c r="E62" s="135">
        <f>'将来負担比率（分子）の構造'!J$45</f>
        <v>14488</v>
      </c>
      <c r="F62" s="135"/>
      <c r="G62" s="135"/>
      <c r="H62" s="135">
        <f>'将来負担比率（分子）の構造'!K$45</f>
        <v>13257</v>
      </c>
      <c r="I62" s="135"/>
      <c r="J62" s="135"/>
      <c r="K62" s="135">
        <f>'将来負担比率（分子）の構造'!L$45</f>
        <v>12593</v>
      </c>
      <c r="L62" s="135"/>
      <c r="M62" s="135"/>
      <c r="N62" s="135">
        <f>'将来負担比率（分子）の構造'!M$45</f>
        <v>11901</v>
      </c>
      <c r="O62" s="135"/>
      <c r="P62" s="135"/>
    </row>
    <row r="63" spans="1:16" x14ac:dyDescent="0.15">
      <c r="A63" s="135" t="s">
        <v>28</v>
      </c>
      <c r="B63" s="135">
        <f>'将来負担比率（分子）の構造'!I$44</f>
        <v>1276</v>
      </c>
      <c r="C63" s="135"/>
      <c r="D63" s="135"/>
      <c r="E63" s="135">
        <f>'将来負担比率（分子）の構造'!J$44</f>
        <v>1074</v>
      </c>
      <c r="F63" s="135"/>
      <c r="G63" s="135"/>
      <c r="H63" s="135">
        <f>'将来負担比率（分子）の構造'!K$44</f>
        <v>888</v>
      </c>
      <c r="I63" s="135"/>
      <c r="J63" s="135"/>
      <c r="K63" s="135">
        <f>'将来負担比率（分子）の構造'!L$44</f>
        <v>750</v>
      </c>
      <c r="L63" s="135"/>
      <c r="M63" s="135"/>
      <c r="N63" s="135">
        <f>'将来負担比率（分子）の構造'!M$44</f>
        <v>794</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f>'将来負担比率（分子）の構造'!I$42</f>
        <v>5909</v>
      </c>
      <c r="C65" s="135"/>
      <c r="D65" s="135"/>
      <c r="E65" s="135">
        <f>'将来負担比率（分子）の構造'!J$42</f>
        <v>4995</v>
      </c>
      <c r="F65" s="135"/>
      <c r="G65" s="135"/>
      <c r="H65" s="135">
        <f>'将来負担比率（分子）の構造'!K$42</f>
        <v>2652</v>
      </c>
      <c r="I65" s="135"/>
      <c r="J65" s="135"/>
      <c r="K65" s="135">
        <f>'将来負担比率（分子）の構造'!L$42</f>
        <v>2828</v>
      </c>
      <c r="L65" s="135"/>
      <c r="M65" s="135"/>
      <c r="N65" s="135">
        <f>'将来負担比率（分子）の構造'!M$42</f>
        <v>2754</v>
      </c>
      <c r="O65" s="135"/>
      <c r="P65" s="135"/>
    </row>
    <row r="66" spans="1:16" x14ac:dyDescent="0.15">
      <c r="A66" s="135" t="s">
        <v>25</v>
      </c>
      <c r="B66" s="135">
        <f>'将来負担比率（分子）の構造'!I$41</f>
        <v>23045</v>
      </c>
      <c r="C66" s="135"/>
      <c r="D66" s="135"/>
      <c r="E66" s="135">
        <f>'将来負担比率（分子）の構造'!J$41</f>
        <v>21581</v>
      </c>
      <c r="F66" s="135"/>
      <c r="G66" s="135"/>
      <c r="H66" s="135">
        <f>'将来負担比率（分子）の構造'!K$41</f>
        <v>21796</v>
      </c>
      <c r="I66" s="135"/>
      <c r="J66" s="135"/>
      <c r="K66" s="135">
        <f>'将来負担比率（分子）の構造'!L$41</f>
        <v>22157</v>
      </c>
      <c r="L66" s="135"/>
      <c r="M66" s="135"/>
      <c r="N66" s="135">
        <f>'将来負担比率（分子）の構造'!M$41</f>
        <v>19994</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2017-03-14T00:20:46Z</dcterms:modified>
</cp:coreProperties>
</file>