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３年度　決算統計\43 財政状況資料集の公表\1回目\06 都→区（再修正確認・総務省修正部分確認依頼）\18_荒川区\"/>
    </mc:Choice>
  </mc:AlternateContent>
  <bookViews>
    <workbookView xWindow="0" yWindow="0" windowWidth="23040" windowHeight="852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<sst xmlns="http://schemas.openxmlformats.org/spreadsheetml/2006/main" count="1145" uniqueCount="594">
  <si>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</si>
  <si>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</si>
  <si>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</si>
  <si>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</si>
  <si>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</si>
  <si>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</si>
  <si>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</si>
  <si>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</si>
  <si>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</si>
  <si>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</si>
  <si>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</si>
  <si>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</si>
  <si>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</si>
  <si>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</si>
  <si>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</si>
  <si>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</si>
  <si>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</si>
  <si>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</si>
  <si>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</si>
  <si>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</si>
  <si>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</si>
  <si>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</si>
  <si>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</si>
  <si>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</si>
  <si>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</si>
  <si>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</si>
  <si>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</si>
  <si>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</si>
  <si>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</si>
  <si>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</si>
  <si>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</si>
  <si>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</si>
  <si>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</si>
  <si>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</si>
  <si>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</si>
  <si>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</si>
  <si>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</si>
  <si>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</si>
  <si>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</si>
  <si>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</si>
  <si>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</si>
  <si>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</si>
  <si>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</si>
  <si>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</si>
  <si>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</si>
  <si>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</si>
  <si>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</si>
  <si>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</si>
  <si>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</si>
  <si>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</si>
  <si>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</si>
  <si>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</si>
  <si>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</si>
  <si>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</si>
  <si>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</si>
  <si>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</si>
  <si>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</si>
  <si>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</si>
  <si>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</si>
  <si>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</si>
  <si>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</si>
  <si>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</si>
  <si>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</si>
  <si>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</si>
  <si>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</si>
  <si>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</si>
  <si>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</si>
  <si>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</si>
  <si>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</si>
  <si>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</si>
  <si>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</si>
  <si>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</si>
  <si>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</si>
  <si>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</si>
  <si>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</si>
  <si>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</si>
  <si>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</si>
  <si>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</si>
  <si>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</si>
  <si>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</si>
  <si>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</si>
  <si>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</si>
  <si>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</si>
  <si>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</si>
  <si>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</si>
  <si>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</si>
  <si>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</si>
  <si>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</si>
  <si>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</si>
  <si>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</si>
  <si>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</si>
  <si>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</si>
  <si>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</si>
  <si>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</si>
  <si>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</si>
  <si>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</si>
  <si>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</si>
  <si>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</si>
  <si>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</si>
  <si>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</si>
  <si>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</si>
  <si>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</si>
  <si>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</si>
  <si>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</si>
  <si>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</si>
  <si>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</si>
  <si>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</si>
  <si>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</si>
  <si>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</si>
  <si>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</si>
  <si>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</si>
  <si>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</si>
  <si>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</si>
  <si>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</si>
  <si>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</si>
  <si>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</si>
  <si>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</si>
  <si>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</si>
  <si>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</si>
  <si>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</si>
  <si>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</si>
  <si>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</si>
  <si>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</si>
  <si>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</si>
  <si>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</si>
  <si>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</si>
  <si>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</si>
  <si>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</si>
  <si>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</si>
  <si>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</si>
  <si>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</si>
  <si>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</si>
  <si>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</si>
  <si>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</si>
  <si>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</si>
  <si>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</si>
  <si>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</si>
  <si>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</si>
  <si>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</si>
  <si>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</si>
  <si>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</si>
  <si>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</si>
  <si>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</si>
  <si>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</si>
  <si>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</si>
  <si>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</si>
  <si>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</si>
  <si>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</si>
  <si>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</si>
  <si>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</si>
  <si>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</si>
  <si>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</si>
  <si>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</si>
  <si>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</si>
  <si>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</si>
  <si>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</si>
  <si>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</si>
  <si>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</si>
  <si>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</si>
  <si>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</si>
  <si>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</si>
  <si>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</si>
  <si>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</si>
  <si>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</si>
  <si>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</si>
  <si>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</si>
  <si>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</si>
  <si>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</si>
  <si>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</si>
  <si>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</si>
  <si>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</si>
  <si>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</si>
  <si>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</si>
  <si>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</si>
  <si>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</si>
  <si>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</si>
  <si>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</si>
  <si>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</si>
  <si>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</si>
  <si>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</si>
  <si>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</si>
  <si>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</si>
  <si>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</si>
  <si>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</si>
  <si>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</si>
  <si>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</si>
  <si>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</si>
  <si>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</si>
  <si>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</si>
  <si>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</si>
  <si>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</si>
  <si>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</si>
  <si>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</si>
  <si>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</si>
  <si>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</si>
  <si>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</si>
  <si>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</si>
  <si>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</si>
  <si>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</si>
  <si>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</si>
  <si>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</si>
  <si>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</si>
  <si>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</si>
  <si>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</si>
  <si>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</si>
  <si>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</si>
  <si>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</si>
  <si>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</si>
  <si>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</si>
  <si>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</si>
  <si>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</si>
  <si>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</si>
  <si>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</si>
  <si>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</si>
  <si>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東京都荒川区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</si>
  <si>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</si>
  <si>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</si>
  <si>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</si>
  <si>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</si>
  <si>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</si>
  <si>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</si>
  <si>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</si>
  <si>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</si>
  <si>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</si>
  <si>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</si>
  <si>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</si>
  <si>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</si>
  <si>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</si>
  <si>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</si>
  <si>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</si>
  <si>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</si>
  <si>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</si>
  <si>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</si>
  <si>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</si>
  <si>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</si>
  <si>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</si>
  <si>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</si>
  <si>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</si>
  <si>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</si>
  <si>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</si>
  <si>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</si>
  <si>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</si>
  <si>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</si>
  <si>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</si>
  <si>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</si>
  <si>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</si>
  <si>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</si>
  <si>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</si>
  <si>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</si>
  <si>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</si>
  <si>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</si>
  <si>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</si>
  <si>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</si>
  <si>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</si>
  <si>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</si>
  <si>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</si>
  <si>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</si>
  <si>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</si>
  <si>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</si>
  <si>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</si>
  <si>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</si>
  <si>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</si>
  <si>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</si>
  <si>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</si>
  <si>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</si>
  <si>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</si>
  <si>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</si>
  <si>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</si>
  <si>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</si>
  <si>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</si>
  <si>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</si>
  <si>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</si>
  <si>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</si>
  <si>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</si>
  <si>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</si>
  <si>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</si>
  <si>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</si>
  <si>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</si>
  <si>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</si>
  <si>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</si>
  <si>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</si>
  <si>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</si>
  <si>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</si>
  <si>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</si>
  <si>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</si>
  <si>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</si>
  <si>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</si>
  <si>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</si>
  <si>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</si>
  <si>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</si>
  <si>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</si>
  <si>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</si>
  <si>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</si>
  <si>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</si>
  <si>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</si>
  <si>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</si>
  <si>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</si>
  <si>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</si>
  <si>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</si>
  <si>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</si>
  <si>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</si>
  <si>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</si>
  <si>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</si>
  <si>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</si>
  <si>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</si>
  <si>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</si>
  <si>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</si>
  <si>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</si>
  <si>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</si>
  <si>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</si>
  <si>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</si>
  <si>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</si>
  <si>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</si>
  <si>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</si>
  <si>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</si>
  <si>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</si>
  <si>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</si>
  <si>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</si>
  <si>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</si>
  <si>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</si>
  <si>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</si>
  <si>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</si>
  <si>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</si>
  <si>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</si>
  <si>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</si>
  <si>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</si>
  <si>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</si>
  <si>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</si>
  <si>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</si>
  <si>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</si>
  <si>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</si>
  <si>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</si>
  <si>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</si>
  <si>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</si>
  <si>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</si>
  <si>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</si>
  <si>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</si>
  <si>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</si>
  <si>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</si>
  <si>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</si>
  <si>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</si>
  <si>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</si>
  <si>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</si>
  <si>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</si>
  <si>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</si>
  <si>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</si>
  <si>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</si>
  <si>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</si>
  <si>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</si>
  <si>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</si>
  <si>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</si>
  <si>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</si>
  <si>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</si>
  <si>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</si>
  <si>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</si>
  <si>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</si>
  <si>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</si>
  <si>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</si>
  <si>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</si>
  <si>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</si>
  <si>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</si>
  <si>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</si>
  <si>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</si>
  <si>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</si>
  <si>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</si>
  <si>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</si>
  <si>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</si>
  <si>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</si>
  <si>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</si>
  <si>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</si>
  <si>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</si>
  <si>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東京都荒川区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</si>
  <si>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</si>
  <si>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</si>
  <si>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</si>
  <si>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</si>
  <si>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</si>
  <si>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</si>
  <si>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</si>
  <si>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</si>
  <si>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</si>
  <si>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</si>
  <si>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</si>
  <si>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</si>
  <si>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</si>
  <si>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</si>
  <si>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</si>
  <si>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</si>
  <si>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</si>
  <si>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</si>
  <si>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</si>
  <si>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</si>
  <si>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</si>
  <si>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</si>
  <si>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</si>
  <si>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</si>
  <si>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</si>
  <si>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</si>
  <si>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</si>
  <si>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</si>
  <si>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</si>
  <si>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</si>
  <si>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</si>
  <si>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</si>
  <si>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</si>
  <si>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</si>
  <si>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</si>
  <si>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</si>
  <si>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</si>
  <si>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</si>
  <si>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</si>
  <si>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</si>
  <si>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</si>
  <si>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</si>
  <si>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</si>
  <si>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</si>
  <si>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</si>
  <si>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</si>
  <si>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</si>
  <si>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</si>
  <si>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</si>
  <si>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</si>
  <si>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</si>
  <si>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</si>
  <si>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</si>
  <si>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</si>
  <si>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</si>
  <si>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</si>
  <si>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</si>
  <si>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</si>
  <si>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</si>
  <si>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</si>
  <si>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</si>
  <si>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</si>
  <si>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</si>
  <si>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</si>
  <si>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</si>
  <si>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</si>
  <si>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</si>
  <si>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</si>
  <si>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</si>
  <si>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</si>
  <si>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</si>
  <si>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</si>
  <si>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</si>
  <si>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</si>
  <si>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</si>
  <si>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</si>
  <si>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</si>
  <si>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</si>
  <si>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</si>
  <si>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</si>
  <si>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</si>
  <si>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</si>
  <si>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</si>
  <si>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</si>
  <si>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</si>
  <si>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</si>
  <si>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</si>
  <si>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</si>
  <si>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</si>
  <si>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</si>
  <si>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</si>
  <si>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</si>
  <si>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</si>
  <si>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</si>
  <si>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</si>
  <si>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</si>
  <si>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</si>
  <si>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</si>
  <si>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</si>
  <si>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</si>
  <si>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</si>
  <si>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</si>
  <si>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</si>
  <si>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</si>
  <si>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</si>
  <si>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</si>
  <si>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</si>
  <si>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</si>
  <si>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</si>
  <si>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</si>
  <si>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</si>
  <si>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</si>
  <si>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</si>
  <si>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</si>
  <si>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</si>
  <si>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</si>
  <si>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</si>
  <si>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</si>
  <si>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</si>
  <si>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</si>
  <si>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</si>
  <si>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</si>
  <si>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</si>
  <si>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</si>
  <si>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</si>
  <si>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</si>
  <si>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</si>
  <si>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</si>
  <si>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</si>
  <si>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</si>
  <si>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</si>
  <si>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</si>
  <si>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</si>
  <si>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</si>
  <si>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</si>
  <si>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</si>
  <si>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</si>
  <si>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</si>
  <si>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</si>
  <si>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</si>
  <si>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</si>
  <si>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</si>
  <si>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</si>
  <si>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</si>
  <si>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</si>
  <si>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</si>
  <si>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</si>
  <si>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</si>
  <si>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</si>
  <si>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</si>
  <si>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</si>
  <si>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</si>
  <si>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</si>
  <si>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</si>
  <si>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</si>
  <si>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</si>
  <si>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</si>
  <si>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</si>
  <si>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</si>
  <si>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</si>
  <si>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</si>
  <si>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</si>
  <si>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</si>
  <si>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</si>
  <si>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</si>
  <si>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</si>
  <si>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</si>
  <si>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</si>
  <si>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</si>
  <si>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</si>
  <si>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</si>
  <si>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</si>
  <si>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</si>
  <si>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</si>
  <si>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</si>
  <si>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</si>
  <si>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</si>
  <si>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</si>
  <si>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</si>
  <si>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</si>
  <si>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</si>
  <si>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</si>
  <si>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</si>
  <si>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</si>
  <si>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</si>
  <si>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</si>
  <si>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</si>
  <si>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</si>
  <si>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</si>
  <si>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</si>
  <si>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</si>
  <si>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</si>
  <si>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</si>
  <si>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</si>
  <si>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</si>
  <si>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</si>
  <si>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</si>
  <si>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</si>
  <si>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</si>
  <si>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</si>
  <si>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</si>
  <si>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</si>
  <si>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</si>
  <si>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義務教育施設整備基金</t>
  </si>
  <si>
    <t>公共施設等整備基金</t>
  </si>
  <si>
    <t>災害対策基金</t>
  </si>
  <si>
    <t>産業振興基金</t>
  </si>
  <si>
    <t>特別区人事・厚生事務組合</t>
  </si>
  <si>
    <t>特別区競馬組合</t>
  </si>
  <si>
    <t>東京二十三区清掃一部事務組合</t>
  </si>
  <si>
    <t>東京都後期高齢者医療広域連合（一般会計）</t>
  </si>
  <si>
    <t>東京都後期高齢者医療広域連合
（後期高齢者医療特別会計）</t>
  </si>
  <si>
    <t>荒川区芸術文化振興財団</t>
  </si>
  <si>
    <t>荒川区土地開発公社</t>
  </si>
  <si>
    <t>日暮里駅整備</t>
  </si>
  <si>
    <t>荒川区自治総合研究所</t>
  </si>
  <si>
    <t>○</t>
    <phoneticPr fontId="2"/>
  </si>
  <si>
    <t>-</t>
    <phoneticPr fontId="2"/>
  </si>
  <si>
    <t>東京広域勤労者サービスセンター</t>
    <phoneticPr fontId="2"/>
  </si>
  <si>
    <t>法適用</t>
    <rPh sb="0" eb="1">
      <t>ホウ</t>
    </rPh>
    <rPh sb="1" eb="3">
      <t>テキヨウ</t>
    </rPh>
    <phoneticPr fontId="6"/>
  </si>
  <si>
    <t>健康・福祉基金</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</si>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</sst>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0C8C-4BF0-87B6-9858F98A5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35778</c:v>
                </c:pt>
                <c:pt idx="1">
                  <c:v>43835</c:v>
                </c:pt>
                <c:pt idx="2">
                  <c:v>53900</c:v>
                </c:pt>
                <c:pt idx="3">
                  <c:v>50047</c:v>
                </c:pt>
                <c:pt idx="4">
                  <c:v>51048</c:v>
                </c:pt>
              </c:numCache>
            </c:numRef>
          </c:val>
          <c:smooth val="0"/>
          <c:extLst>
            <c:ext xmlns:c16="http://schemas.microsoft.com/office/drawing/2014/chart" uri="{C3380CC4-5D6E-409C-BE32-E72D297353CC}">
              <c16:uniqueId val="{00000001-0C8C-4BF0-87B6-9858F98A5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3.96</c:v>
                </c:pt>
                <c:pt idx="1">
                  <c:v>4.63</c:v>
                </c:pt>
                <c:pt idx="2">
                  <c:v>4.0199999999999996</c:v>
                </c:pt>
                <c:pt idx="3">
                  <c:v>3.68</c:v>
                </c:pt>
                <c:pt idx="4">
                  <c:v>7.83</c:v>
                </c:pt>
              </c:numCache>
            </c:numRef>
          </c:val>
          <c:extLst>
            <c:ext xmlns:c16="http://schemas.microsoft.com/office/drawing/2014/chart" uri="{C3380CC4-5D6E-409C-BE32-E72D297353CC}">
              <c16:uniqueId val="{00000000-09AC-4458-88E3-376937475D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29.86</c:v>
                </c:pt>
                <c:pt idx="1">
                  <c:v>29.39</c:v>
                </c:pt>
                <c:pt idx="2">
                  <c:v>29.26</c:v>
                </c:pt>
                <c:pt idx="3">
                  <c:v>33.799999999999997</c:v>
                </c:pt>
                <c:pt idx="4">
                  <c:v>34</c:v>
                </c:pt>
              </c:numCache>
            </c:numRef>
          </c:val>
          <c:extLst>
            <c:ext xmlns:c16="http://schemas.microsoft.com/office/drawing/2014/chart" uri="{C3380CC4-5D6E-409C-BE32-E72D297353CC}">
              <c16:uniqueId val="{00000001-09AC-4458-88E3-376937475D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1.31</c:v>
                </c:pt>
                <c:pt idx="2">
                  <c:v>0.09</c:v>
                </c:pt>
                <c:pt idx="3">
                  <c:v>3.83</c:v>
                </c:pt>
                <c:pt idx="4">
                  <c:v>5.17</c:v>
                </c:pt>
              </c:numCache>
            </c:numRef>
          </c:val>
          <c:smooth val="0"/>
          <c:extLst>
            <c:ext xmlns:c16="http://schemas.microsoft.com/office/drawing/2014/chart" uri="{C3380CC4-5D6E-409C-BE32-E72D297353CC}">
              <c16:uniqueId val="{00000002-09AC-4458-88E3-376937475D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B1-4AD1-9509-9D62D56A3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B1-4AD1-9509-9D62D56A32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B1-4AD1-9509-9D62D56A32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B1-4AD1-9509-9D62D56A328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B1-4AD1-9509-9D62D56A328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B1-4AD1-9509-9D62D56A328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0.06</c:v>
                </c:pt>
                <c:pt idx="4">
                  <c:v>#N/A</c:v>
                </c:pt>
                <c:pt idx="5">
                  <c:v>0.08</c:v>
                </c:pt>
                <c:pt idx="6">
                  <c:v>#N/A</c:v>
                </c:pt>
                <c:pt idx="7">
                  <c:v>0.05</c:v>
                </c:pt>
                <c:pt idx="8">
                  <c:v>#N/A</c:v>
                </c:pt>
                <c:pt idx="9">
                  <c:v>0.09</c:v>
                </c:pt>
              </c:numCache>
            </c:numRef>
          </c:val>
          <c:extLst>
            <c:ext xmlns:c16="http://schemas.microsoft.com/office/drawing/2014/chart" uri="{C3380CC4-5D6E-409C-BE32-E72D297353CC}">
              <c16:uniqueId val="{00000006-F1B1-4AD1-9509-9D62D56A328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0.45</c:v>
                </c:pt>
                <c:pt idx="4">
                  <c:v>#N/A</c:v>
                </c:pt>
                <c:pt idx="5">
                  <c:v>0.34</c:v>
                </c:pt>
                <c:pt idx="6">
                  <c:v>#N/A</c:v>
                </c:pt>
                <c:pt idx="7">
                  <c:v>0.67</c:v>
                </c:pt>
                <c:pt idx="8">
                  <c:v>#N/A</c:v>
                </c:pt>
                <c:pt idx="9">
                  <c:v>0.6</c:v>
                </c:pt>
              </c:numCache>
            </c:numRef>
          </c:val>
          <c:extLst>
            <c:ext xmlns:c16="http://schemas.microsoft.com/office/drawing/2014/chart" uri="{C3380CC4-5D6E-409C-BE32-E72D297353CC}">
              <c16:uniqueId val="{00000007-F1B1-4AD1-9509-9D62D56A328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0.56999999999999995</c:v>
                </c:pt>
                <c:pt idx="2">
                  <c:v>#N/A</c:v>
                </c:pt>
                <c:pt idx="3">
                  <c:v>0.74</c:v>
                </c:pt>
                <c:pt idx="4">
                  <c:v>#N/A</c:v>
                </c:pt>
                <c:pt idx="5">
                  <c:v>0.72</c:v>
                </c:pt>
                <c:pt idx="6">
                  <c:v>#N/A</c:v>
                </c:pt>
                <c:pt idx="7">
                  <c:v>1.53</c:v>
                </c:pt>
                <c:pt idx="8">
                  <c:v>#N/A</c:v>
                </c:pt>
                <c:pt idx="9">
                  <c:v>0.94</c:v>
                </c:pt>
              </c:numCache>
            </c:numRef>
          </c:val>
          <c:extLst>
            <c:ext xmlns:c16="http://schemas.microsoft.com/office/drawing/2014/chart" uri="{C3380CC4-5D6E-409C-BE32-E72D297353CC}">
              <c16:uniqueId val="{00000008-F1B1-4AD1-9509-9D62D56A32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3.95</c:v>
                </c:pt>
                <c:pt idx="2">
                  <c:v>#N/A</c:v>
                </c:pt>
                <c:pt idx="3">
                  <c:v>4.63</c:v>
                </c:pt>
                <c:pt idx="4">
                  <c:v>#N/A</c:v>
                </c:pt>
                <c:pt idx="5">
                  <c:v>4.01</c:v>
                </c:pt>
                <c:pt idx="6">
                  <c:v>#N/A</c:v>
                </c:pt>
                <c:pt idx="7">
                  <c:v>3.67</c:v>
                </c:pt>
                <c:pt idx="8">
                  <c:v>#N/A</c:v>
                </c:pt>
                <c:pt idx="9">
                  <c:v>7.83</c:v>
                </c:pt>
              </c:numCache>
            </c:numRef>
          </c:val>
          <c:extLst>
            <c:ext xmlns:c16="http://schemas.microsoft.com/office/drawing/2014/chart" uri="{C3380CC4-5D6E-409C-BE32-E72D297353CC}">
              <c16:uniqueId val="{00000009-F1B1-4AD1-9509-9D62D56A3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3536</c:v>
                </c:pt>
                <c:pt idx="5">
                  <c:v>3404</c:v>
                </c:pt>
                <c:pt idx="8">
                  <c:v>3337</c:v>
                </c:pt>
                <c:pt idx="11">
                  <c:v>3312</c:v>
                </c:pt>
                <c:pt idx="14">
                  <c:v>3203</c:v>
                </c:pt>
              </c:numCache>
            </c:numRef>
          </c:val>
          <c:extLst>
            <c:ext xmlns:c16="http://schemas.microsoft.com/office/drawing/2014/chart" uri="{C3380CC4-5D6E-409C-BE32-E72D297353CC}">
              <c16:uniqueId val="{00000000-97C6-4AD7-900C-E4855959C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C6-4AD7-900C-E4855959C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1267</c:v>
                </c:pt>
                <c:pt idx="3">
                  <c:v>2499</c:v>
                </c:pt>
                <c:pt idx="6">
                  <c:v>522</c:v>
                </c:pt>
                <c:pt idx="9">
                  <c:v>790</c:v>
                </c:pt>
                <c:pt idx="12">
                  <c:v>425</c:v>
                </c:pt>
              </c:numCache>
            </c:numRef>
          </c:val>
          <c:extLst>
            <c:ext xmlns:c16="http://schemas.microsoft.com/office/drawing/2014/chart" uri="{C3380CC4-5D6E-409C-BE32-E72D297353CC}">
              <c16:uniqueId val="{00000002-97C6-4AD7-900C-E4855959C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c:v>
                </c:pt>
                <c:pt idx="3">
                  <c:v>70</c:v>
                </c:pt>
                <c:pt idx="6">
                  <c:v>72</c:v>
                </c:pt>
                <c:pt idx="9">
                  <c:v>76</c:v>
                </c:pt>
                <c:pt idx="12">
                  <c:v>72</c:v>
                </c:pt>
              </c:numCache>
            </c:numRef>
          </c:val>
          <c:extLst>
            <c:ext xmlns:c16="http://schemas.microsoft.com/office/drawing/2014/chart" uri="{C3380CC4-5D6E-409C-BE32-E72D297353CC}">
              <c16:uniqueId val="{00000003-97C6-4AD7-900C-E4855959C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C6-4AD7-900C-E4855959C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48</c:v>
                </c:pt>
                <c:pt idx="3">
                  <c:v>48</c:v>
                </c:pt>
                <c:pt idx="6">
                  <c:v>78</c:v>
                </c:pt>
                <c:pt idx="9">
                  <c:v>0</c:v>
                </c:pt>
                <c:pt idx="12">
                  <c:v>78</c:v>
                </c:pt>
              </c:numCache>
            </c:numRef>
          </c:val>
          <c:extLst>
            <c:ext xmlns:c16="http://schemas.microsoft.com/office/drawing/2014/chart" uri="{C3380CC4-5D6E-409C-BE32-E72D297353CC}">
              <c16:uniqueId val="{00000005-97C6-4AD7-900C-E4855959C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C6-4AD7-900C-E4855959C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2025</c:v>
                </c:pt>
                <c:pt idx="3">
                  <c:v>1847</c:v>
                </c:pt>
                <c:pt idx="6">
                  <c:v>1739</c:v>
                </c:pt>
                <c:pt idx="9">
                  <c:v>1734</c:v>
                </c:pt>
                <c:pt idx="12">
                  <c:v>1753</c:v>
                </c:pt>
              </c:numCache>
            </c:numRef>
          </c:val>
          <c:extLst>
            <c:ext xmlns:c16="http://schemas.microsoft.com/office/drawing/2014/chart" uri="{C3380CC4-5D6E-409C-BE32-E72D297353CC}">
              <c16:uniqueId val="{00000007-97C6-4AD7-900C-E4855959C2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-131</c:v>
                </c:pt>
                <c:pt idx="2">
                  <c:v>#N/A</c:v>
                </c:pt>
                <c:pt idx="3">
                  <c:v>#N/A</c:v>
                </c:pt>
                <c:pt idx="4">
                  <c:v>1060</c:v>
                </c:pt>
                <c:pt idx="5">
                  <c:v>#N/A</c:v>
                </c:pt>
                <c:pt idx="6">
                  <c:v>#N/A</c:v>
                </c:pt>
                <c:pt idx="7">
                  <c:v>-926</c:v>
                </c:pt>
                <c:pt idx="8">
                  <c:v>#N/A</c:v>
                </c:pt>
                <c:pt idx="9">
                  <c:v>#N/A</c:v>
                </c:pt>
                <c:pt idx="10">
                  <c:v>-712</c:v>
                </c:pt>
                <c:pt idx="11">
                  <c:v>#N/A</c:v>
                </c:pt>
                <c:pt idx="12">
                  <c:v>#N/A</c:v>
                </c:pt>
                <c:pt idx="13">
                  <c:v>-875</c:v>
                </c:pt>
                <c:pt idx="14">
                  <c:v>#N/A</c:v>
                </c:pt>
              </c:numCache>
            </c:numRef>
          </c:val>
          <c:smooth val="0"/>
          <c:extLst>
            <c:ext xmlns:c16="http://schemas.microsoft.com/office/drawing/2014/chart" uri="{C3380CC4-5D6E-409C-BE32-E72D297353CC}">
              <c16:uniqueId val="{00000008-97C6-4AD7-900C-E4855959C2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34124</c:v>
                </c:pt>
                <c:pt idx="5">
                  <c:v>31248</c:v>
                </c:pt>
                <c:pt idx="8">
                  <c:v>28513</c:v>
                </c:pt>
                <c:pt idx="11">
                  <c:v>27206</c:v>
                </c:pt>
                <c:pt idx="14">
                  <c:v>29947</c:v>
                </c:pt>
              </c:numCache>
            </c:numRef>
          </c:val>
          <c:extLst>
            <c:ext xmlns:c16="http://schemas.microsoft.com/office/drawing/2014/chart" uri="{C3380CC4-5D6E-409C-BE32-E72D297353CC}">
              <c16:uniqueId val="{00000000-9363-49BF-8AB6-6E15AB106F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2099</c:v>
                </c:pt>
                <c:pt idx="5">
                  <c:v>2159</c:v>
                </c:pt>
                <c:pt idx="8">
                  <c:v>1772</c:v>
                </c:pt>
                <c:pt idx="11">
                  <c:v>1772</c:v>
                </c:pt>
                <c:pt idx="14">
                  <c:v>1878</c:v>
                </c:pt>
              </c:numCache>
            </c:numRef>
          </c:val>
          <c:extLst>
            <c:ext xmlns:c16="http://schemas.microsoft.com/office/drawing/2014/chart" uri="{C3380CC4-5D6E-409C-BE32-E72D297353CC}">
              <c16:uniqueId val="{00000001-9363-49BF-8AB6-6E15AB106F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35250</c:v>
                </c:pt>
                <c:pt idx="5">
                  <c:v>38226</c:v>
                </c:pt>
                <c:pt idx="8">
                  <c:v>40768</c:v>
                </c:pt>
                <c:pt idx="11">
                  <c:v>43249</c:v>
                </c:pt>
                <c:pt idx="14">
                  <c:v>45137</c:v>
                </c:pt>
              </c:numCache>
            </c:numRef>
          </c:val>
          <c:extLst>
            <c:ext xmlns:c16="http://schemas.microsoft.com/office/drawing/2014/chart" uri="{C3380CC4-5D6E-409C-BE32-E72D297353CC}">
              <c16:uniqueId val="{00000002-9363-49BF-8AB6-6E15AB106F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63-49BF-8AB6-6E15AB106F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63-49BF-8AB6-6E15AB106F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3-49BF-8AB6-6E15AB106F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9391</c:v>
                </c:pt>
                <c:pt idx="3">
                  <c:v>8420</c:v>
                </c:pt>
                <c:pt idx="6">
                  <c:v>8037</c:v>
                </c:pt>
                <c:pt idx="9">
                  <c:v>8612</c:v>
                </c:pt>
                <c:pt idx="12">
                  <c:v>9198</c:v>
                </c:pt>
              </c:numCache>
            </c:numRef>
          </c:val>
          <c:extLst>
            <c:ext xmlns:c16="http://schemas.microsoft.com/office/drawing/2014/chart" uri="{C3380CC4-5D6E-409C-BE32-E72D297353CC}">
              <c16:uniqueId val="{00000006-9363-49BF-8AB6-6E15AB106F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901</c:v>
                </c:pt>
                <c:pt idx="3">
                  <c:v>870</c:v>
                </c:pt>
                <c:pt idx="6">
                  <c:v>878</c:v>
                </c:pt>
                <c:pt idx="9">
                  <c:v>1009</c:v>
                </c:pt>
                <c:pt idx="12">
                  <c:v>1120</c:v>
                </c:pt>
              </c:numCache>
            </c:numRef>
          </c:val>
          <c:extLst>
            <c:ext xmlns:c16="http://schemas.microsoft.com/office/drawing/2014/chart" uri="{C3380CC4-5D6E-409C-BE32-E72D297353CC}">
              <c16:uniqueId val="{00000007-9363-49BF-8AB6-6E15AB106F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363-49BF-8AB6-6E15AB106F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3721</c:v>
                </c:pt>
                <c:pt idx="3">
                  <c:v>3816</c:v>
                </c:pt>
                <c:pt idx="6">
                  <c:v>2908</c:v>
                </c:pt>
                <c:pt idx="9">
                  <c:v>8996</c:v>
                </c:pt>
                <c:pt idx="12">
                  <c:v>9449</c:v>
                </c:pt>
              </c:numCache>
            </c:numRef>
          </c:val>
          <c:extLst>
            <c:ext xmlns:c16="http://schemas.microsoft.com/office/drawing/2014/chart" uri="{C3380CC4-5D6E-409C-BE32-E72D297353CC}">
              <c16:uniqueId val="{00000009-9363-49BF-8AB6-6E15AB106F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18670</c:v>
                </c:pt>
                <c:pt idx="3">
                  <c:v>18589</c:v>
                </c:pt>
                <c:pt idx="6">
                  <c:v>18094</c:v>
                </c:pt>
                <c:pt idx="9">
                  <c:v>19017</c:v>
                </c:pt>
                <c:pt idx="12">
                  <c:v>18525</c:v>
                </c:pt>
              </c:numCache>
            </c:numRef>
          </c:val>
          <c:extLst>
            <c:ext xmlns:c16="http://schemas.microsoft.com/office/drawing/2014/chart" uri="{C3380CC4-5D6E-409C-BE32-E72D297353CC}">
              <c16:uniqueId val="{0000000A-9363-49BF-8AB6-6E15AB106F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63-49BF-8AB6-6E15AB106F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18126</c:v>
                </c:pt>
                <c:pt idx="1">
                  <c:v>20706</c:v>
                </c:pt>
                <c:pt idx="2">
                  <c:v>21287</c:v>
                </c:pt>
              </c:numCache>
            </c:numRef>
          </c:val>
          <c:extLst>
            <c:ext xmlns:c16="http://schemas.microsoft.com/office/drawing/2014/chart" uri="{C3380CC4-5D6E-409C-BE32-E72D297353CC}">
              <c16:uniqueId val="{00000000-8C82-49D9-80B9-4097660C43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4116</c:v>
                </c:pt>
                <c:pt idx="1">
                  <c:v>4121</c:v>
                </c:pt>
                <c:pt idx="2">
                  <c:v>4125</c:v>
                </c:pt>
              </c:numCache>
            </c:numRef>
          </c:val>
          <c:extLst>
            <c:ext xmlns:c16="http://schemas.microsoft.com/office/drawing/2014/chart" uri="{C3380CC4-5D6E-409C-BE32-E72D297353CC}">
              <c16:uniqueId val="{00000001-8C82-49D9-80B9-4097660C43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17130</c:v>
                </c:pt>
                <c:pt idx="1">
                  <c:v>17201</c:v>
                </c:pt>
                <c:pt idx="2">
                  <c:v>17950</c:v>
                </c:pt>
              </c:numCache>
            </c:numRef>
          </c:val>
          <c:extLst>
            <c:ext xmlns:c16="http://schemas.microsoft.com/office/drawing/2014/chart" uri="{C3380CC4-5D6E-409C-BE32-E72D297353CC}">
              <c16:uniqueId val="{00000002-8C82-49D9-80B9-4097660C43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215,543
197,973
10.16
112,983,666
108,027,961
4,904,272
62,606,395
18,310,686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値で推移しているため、これまでに引き続き、行財政改革の推進、社会経済情勢の変化や役割分担の明確化の視点等を踏まえた施策の見直しを行うとともに、特別区民税の収納率アップやふるさと納税等の新たな財源確保を図るなど、歳入歳出の両面から、健全な財政運営のための取り組み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物件費や扶助費、公債費などの経常的経費充当一般財源等総額は増加したものの、財政調整交付金、地方消費税交付金等の増加による経常的一般財源等総額の増加幅が上回ったため、前年度と比較して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値で推移しているため、景気変動の影響を受けやすい財政調整交付金の動向を注視しつつ、義務的経費の抑制を図ることや、区税収納対策の強化を図るなど、歳入歳出両面にわたる取り組みを進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162983</xdr:rowOff>
    </xdr:from>
    <xdr:to>
      <xdr:col>23</xdr:col>
      <xdr:colOff>133350</xdr:colOff>
      <xdr:row>67</xdr:row>
      <xdr:rowOff>71967</xdr:rowOff>
    </xdr:to>
    <xdr:cxnSp macro="">
      <xdr:nvCxnSpPr>
        <xdr:cNvPr id="134" name="直線コネクタ 133"/>
        <xdr:cNvCxnSpPr/>
      </xdr:nvCxnSpPr>
      <xdr:spPr>
        <a:xfrm flipV="1">
          <a:off x="4114800" y="114786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39794</xdr:rowOff>
    </xdr:from>
    <xdr:to>
      <xdr:col>19</xdr:col>
      <xdr:colOff>133350</xdr:colOff>
      <xdr:row>67</xdr:row>
      <xdr:rowOff>71967</xdr:rowOff>
    </xdr:to>
    <xdr:cxnSp macro="">
      <xdr:nvCxnSpPr>
        <xdr:cNvPr id="137" name="直線コネクタ 136"/>
        <xdr:cNvCxnSpPr/>
      </xdr:nvCxnSpPr>
      <xdr:spPr>
        <a:xfrm>
          <a:off x="3225800" y="115269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39794</xdr:rowOff>
    </xdr:to>
    <xdr:cxnSp macro="">
      <xdr:nvCxnSpPr>
        <xdr:cNvPr id="140" name="直線コネクタ 139"/>
        <xdr:cNvCxnSpPr/>
      </xdr:nvCxnSpPr>
      <xdr:spPr>
        <a:xfrm>
          <a:off x="2336800" y="114384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67</xdr:row>
      <xdr:rowOff>15663</xdr:rowOff>
    </xdr:to>
    <xdr:cxnSp macro="">
      <xdr:nvCxnSpPr>
        <xdr:cNvPr id="143" name="直線コネクタ 142"/>
        <xdr:cNvCxnSpPr/>
      </xdr:nvCxnSpPr>
      <xdr:spPr>
        <a:xfrm flipV="1">
          <a:off x="1447800" y="114384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53" name="楕円 152"/>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54"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21167</xdr:rowOff>
    </xdr:from>
    <xdr:to>
      <xdr:col>19</xdr:col>
      <xdr:colOff>184150</xdr:colOff>
      <xdr:row>67</xdr:row>
      <xdr:rowOff>122767</xdr:rowOff>
    </xdr:to>
    <xdr:sp macro="" textlink="">
      <xdr:nvSpPr>
        <xdr:cNvPr id="155" name="楕円 154"/>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107544</xdr:rowOff>
    </xdr:from>
    <xdr:ext cx="736600" cy="259045"/>
    <xdr:sp macro="" textlink="">
      <xdr:nvSpPr>
        <xdr:cNvPr id="156" name="テキスト ボックス 155"/>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160444</xdr:rowOff>
    </xdr:from>
    <xdr:to>
      <xdr:col>15</xdr:col>
      <xdr:colOff>133350</xdr:colOff>
      <xdr:row>67</xdr:row>
      <xdr:rowOff>90594</xdr:rowOff>
    </xdr:to>
    <xdr:sp macro="" textlink="">
      <xdr:nvSpPr>
        <xdr:cNvPr id="157" name="楕円 156"/>
        <xdr:cNvSpPr/>
      </xdr:nvSpPr>
      <xdr:spPr>
        <a:xfrm>
          <a:off x="3175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75371</xdr:rowOff>
    </xdr:from>
    <xdr:ext cx="762000" cy="259045"/>
    <xdr:sp macro="" textlink="">
      <xdr:nvSpPr>
        <xdr:cNvPr id="158" name="テキスト ボックス 157"/>
        <xdr:cNvSpPr txBox="1"/>
      </xdr:nvSpPr>
      <xdr:spPr>
        <a:xfrm>
          <a:off x="2844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9" name="楕円 158"/>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60" name="テキスト ボックス 159"/>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61" name="楕円 160"/>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62" name="テキスト ボックス 161"/>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新型コロナウイルスワクチン接種や、新型コロナウイルス感染症対策による物件費の増により前年度決算額より増加した。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推進などによる業務の効率化や生産性向上に努め、コストの縮減に向けた取組を進めていく。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163767</xdr:rowOff>
    </xdr:from>
    <xdr:to>
      <xdr:col>23</xdr:col>
      <xdr:colOff>133350</xdr:colOff>
      <xdr:row>82</xdr:row>
      <xdr:rowOff>79908</xdr:rowOff>
    </xdr:to>
    <xdr:cxnSp macro="">
      <xdr:nvCxnSpPr>
        <xdr:cNvPr id="197" name="直線コネクタ 196"/>
        <xdr:cNvCxnSpPr/>
      </xdr:nvCxnSpPr>
      <xdr:spPr>
        <a:xfrm>
          <a:off x="4114800" y="14051217"/>
          <a:ext cx="8382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126019</xdr:rowOff>
    </xdr:from>
    <xdr:to>
      <xdr:col>19</xdr:col>
      <xdr:colOff>133350</xdr:colOff>
      <xdr:row>81</xdr:row>
      <xdr:rowOff>163767</xdr:rowOff>
    </xdr:to>
    <xdr:cxnSp macro="">
      <xdr:nvCxnSpPr>
        <xdr:cNvPr id="200" name="直線コネクタ 199"/>
        <xdr:cNvCxnSpPr/>
      </xdr:nvCxnSpPr>
      <xdr:spPr>
        <a:xfrm>
          <a:off x="3225800" y="14013469"/>
          <a:ext cx="8890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112181</xdr:rowOff>
    </xdr:from>
    <xdr:to>
      <xdr:col>15</xdr:col>
      <xdr:colOff>82550</xdr:colOff>
      <xdr:row>81</xdr:row>
      <xdr:rowOff>126019</xdr:rowOff>
    </xdr:to>
    <xdr:cxnSp macro="">
      <xdr:nvCxnSpPr>
        <xdr:cNvPr id="203" name="直線コネクタ 202"/>
        <xdr:cNvCxnSpPr/>
      </xdr:nvCxnSpPr>
      <xdr:spPr>
        <a:xfrm>
          <a:off x="2336800" y="13999631"/>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112181</xdr:rowOff>
    </xdr:from>
    <xdr:to>
      <xdr:col>11</xdr:col>
      <xdr:colOff>31750</xdr:colOff>
      <xdr:row>81</xdr:row>
      <xdr:rowOff>114187</xdr:rowOff>
    </xdr:to>
    <xdr:cxnSp macro="">
      <xdr:nvCxnSpPr>
        <xdr:cNvPr id="206" name="直線コネクタ 205"/>
        <xdr:cNvCxnSpPr/>
      </xdr:nvCxnSpPr>
      <xdr:spPr>
        <a:xfrm flipV="1">
          <a:off x="1447800" y="13999631"/>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29108</xdr:rowOff>
    </xdr:from>
    <xdr:to>
      <xdr:col>23</xdr:col>
      <xdr:colOff>184150</xdr:colOff>
      <xdr:row>82</xdr:row>
      <xdr:rowOff>130708</xdr:rowOff>
    </xdr:to>
    <xdr:sp macro="" textlink="">
      <xdr:nvSpPr>
        <xdr:cNvPr id="216" name="楕円 215"/>
        <xdr:cNvSpPr/>
      </xdr:nvSpPr>
      <xdr:spPr>
        <a:xfrm>
          <a:off x="4902200" y="140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1185</xdr:rowOff>
    </xdr:from>
    <xdr:ext cx="762000" cy="259045"/>
    <xdr:sp macro="" textlink="">
      <xdr:nvSpPr>
        <xdr:cNvPr id="217" name="人件費・物件費等の状況該当値テキスト"/>
        <xdr:cNvSpPr txBox="1"/>
      </xdr:nvSpPr>
      <xdr:spPr>
        <a:xfrm>
          <a:off x="5041900" y="140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112967</xdr:rowOff>
    </xdr:from>
    <xdr:to>
      <xdr:col>19</xdr:col>
      <xdr:colOff>184150</xdr:colOff>
      <xdr:row>82</xdr:row>
      <xdr:rowOff>43117</xdr:rowOff>
    </xdr:to>
    <xdr:sp macro="" textlink="">
      <xdr:nvSpPr>
        <xdr:cNvPr id="218" name="楕円 217"/>
        <xdr:cNvSpPr/>
      </xdr:nvSpPr>
      <xdr:spPr>
        <a:xfrm>
          <a:off x="4064000" y="140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27894</xdr:rowOff>
    </xdr:from>
    <xdr:ext cx="736600" cy="259045"/>
    <xdr:sp macro="" textlink="">
      <xdr:nvSpPr>
        <xdr:cNvPr id="219" name="テキスト ボックス 218"/>
        <xdr:cNvSpPr txBox="1"/>
      </xdr:nvSpPr>
      <xdr:spPr>
        <a:xfrm>
          <a:off x="3733800" y="1408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75219</xdr:rowOff>
    </xdr:from>
    <xdr:to>
      <xdr:col>15</xdr:col>
      <xdr:colOff>133350</xdr:colOff>
      <xdr:row>82</xdr:row>
      <xdr:rowOff>5369</xdr:rowOff>
    </xdr:to>
    <xdr:sp macro="" textlink="">
      <xdr:nvSpPr>
        <xdr:cNvPr id="220" name="楕円 219"/>
        <xdr:cNvSpPr/>
      </xdr:nvSpPr>
      <xdr:spPr>
        <a:xfrm>
          <a:off x="3175000" y="139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161596</xdr:rowOff>
    </xdr:from>
    <xdr:ext cx="762000" cy="259045"/>
    <xdr:sp macro="" textlink="">
      <xdr:nvSpPr>
        <xdr:cNvPr id="221" name="テキスト ボックス 220"/>
        <xdr:cNvSpPr txBox="1"/>
      </xdr:nvSpPr>
      <xdr:spPr>
        <a:xfrm>
          <a:off x="2844800" y="1404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61381</xdr:rowOff>
    </xdr:from>
    <xdr:to>
      <xdr:col>11</xdr:col>
      <xdr:colOff>82550</xdr:colOff>
      <xdr:row>81</xdr:row>
      <xdr:rowOff>162981</xdr:rowOff>
    </xdr:to>
    <xdr:sp macro="" textlink="">
      <xdr:nvSpPr>
        <xdr:cNvPr id="222" name="楕円 221"/>
        <xdr:cNvSpPr/>
      </xdr:nvSpPr>
      <xdr:spPr>
        <a:xfrm>
          <a:off x="2286000" y="13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147758</xdr:rowOff>
    </xdr:from>
    <xdr:ext cx="762000" cy="259045"/>
    <xdr:sp macro="" textlink="">
      <xdr:nvSpPr>
        <xdr:cNvPr id="223" name="テキスト ボックス 222"/>
        <xdr:cNvSpPr txBox="1"/>
      </xdr:nvSpPr>
      <xdr:spPr>
        <a:xfrm>
          <a:off x="1955800" y="1403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63387</xdr:rowOff>
    </xdr:from>
    <xdr:to>
      <xdr:col>7</xdr:col>
      <xdr:colOff>31750</xdr:colOff>
      <xdr:row>81</xdr:row>
      <xdr:rowOff>164987</xdr:rowOff>
    </xdr:to>
    <xdr:sp macro="" textlink="">
      <xdr:nvSpPr>
        <xdr:cNvPr id="224" name="楕円 223"/>
        <xdr:cNvSpPr/>
      </xdr:nvSpPr>
      <xdr:spPr>
        <a:xfrm>
          <a:off x="1397000" y="139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149764</xdr:rowOff>
    </xdr:from>
    <xdr:ext cx="762000" cy="259045"/>
    <xdr:sp macro="" textlink="">
      <xdr:nvSpPr>
        <xdr:cNvPr id="225" name="テキスト ボックス 224"/>
        <xdr:cNvSpPr txBox="1"/>
      </xdr:nvSpPr>
      <xdr:spPr>
        <a:xfrm>
          <a:off x="1066800" y="140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類似団体の中において、低い水準で推移している。引き続き給与水準の適正化に努めていく。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95250</xdr:rowOff>
    </xdr:from>
    <xdr:to>
      <xdr:col>81</xdr:col>
      <xdr:colOff>44450</xdr:colOff>
      <xdr:row>79</xdr:row>
      <xdr:rowOff>95250</xdr:rowOff>
    </xdr:to>
    <xdr:cxnSp macro="">
      <xdr:nvCxnSpPr>
        <xdr:cNvPr id="261" name="直線コネクタ 260"/>
        <xdr:cNvCxnSpPr/>
      </xdr:nvCxnSpPr>
      <xdr:spPr>
        <a:xfrm>
          <a:off x="16179800" y="1363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95250</xdr:rowOff>
    </xdr:from>
    <xdr:to>
      <xdr:col>77</xdr:col>
      <xdr:colOff>44450</xdr:colOff>
      <xdr:row>82</xdr:row>
      <xdr:rowOff>63500</xdr:rowOff>
    </xdr:to>
    <xdr:cxnSp macro="">
      <xdr:nvCxnSpPr>
        <xdr:cNvPr id="264" name="直線コネクタ 263"/>
        <xdr:cNvCxnSpPr/>
      </xdr:nvCxnSpPr>
      <xdr:spPr>
        <a:xfrm flipV="1">
          <a:off x="15290800" y="136398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133350</xdr:rowOff>
    </xdr:to>
    <xdr:cxnSp macro="">
      <xdr:nvCxnSpPr>
        <xdr:cNvPr id="267" name="直線コネクタ 266"/>
        <xdr:cNvCxnSpPr/>
      </xdr:nvCxnSpPr>
      <xdr:spPr>
        <a:xfrm flipV="1">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133350</xdr:rowOff>
    </xdr:to>
    <xdr:cxnSp macro="">
      <xdr:nvCxnSpPr>
        <xdr:cNvPr id="270" name="直線コネクタ 269"/>
        <xdr:cNvCxnSpPr/>
      </xdr:nvCxnSpPr>
      <xdr:spPr>
        <a:xfrm>
          <a:off x="13512800" y="14156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44450</xdr:rowOff>
    </xdr:from>
    <xdr:to>
      <xdr:col>81</xdr:col>
      <xdr:colOff>95250</xdr:colOff>
      <xdr:row>79</xdr:row>
      <xdr:rowOff>146050</xdr:rowOff>
    </xdr:to>
    <xdr:sp macro="" textlink="">
      <xdr:nvSpPr>
        <xdr:cNvPr id="280" name="楕円 279"/>
        <xdr:cNvSpPr/>
      </xdr:nvSpPr>
      <xdr:spPr>
        <a:xfrm>
          <a:off x="16967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78</xdr:row>
      <xdr:rowOff>137177</xdr:rowOff>
    </xdr:from>
    <xdr:ext cx="762000" cy="259045"/>
    <xdr:sp macro="" textlink="">
      <xdr:nvSpPr>
        <xdr:cNvPr id="281" name="給与水準   （国との比較）該当値テキスト"/>
        <xdr:cNvSpPr txBox="1"/>
      </xdr:nvSpPr>
      <xdr:spPr>
        <a:xfrm>
          <a:off x="17106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44450</xdr:rowOff>
    </xdr:from>
    <xdr:to>
      <xdr:col>77</xdr:col>
      <xdr:colOff>95250</xdr:colOff>
      <xdr:row>79</xdr:row>
      <xdr:rowOff>146050</xdr:rowOff>
    </xdr:to>
    <xdr:sp macro="" textlink="">
      <xdr:nvSpPr>
        <xdr:cNvPr id="282" name="楕円 281"/>
        <xdr:cNvSpPr/>
      </xdr:nvSpPr>
      <xdr:spPr>
        <a:xfrm>
          <a:off x="1612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77</xdr:row>
      <xdr:rowOff>156227</xdr:rowOff>
    </xdr:from>
    <xdr:ext cx="736600" cy="259045"/>
    <xdr:sp macro="" textlink="">
      <xdr:nvSpPr>
        <xdr:cNvPr id="283" name="テキスト ボックス 282"/>
        <xdr:cNvSpPr txBox="1"/>
      </xdr:nvSpPr>
      <xdr:spPr>
        <a:xfrm>
          <a:off x="15798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8" name="楕円 287"/>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9" name="テキスト ボックス 288"/>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新型コロナウイルス感染症対応などの職員の体制強化等により、昨年度と比べ人口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人当たり職員数は増加した。</a:t>
          </a:r>
        </a:p>
        <a:p>
          <a:r>
            <a:rPr kumimoji="1" lang="ja-JP" altLang="en-US" sz="1300">
              <a:latin typeface="ＭＳ Ｐゴシック" panose="020B0600070205080204" pitchFamily="50" charset="-128"/>
              <a:ea typeface="ＭＳ Ｐゴシック" panose="020B0600070205080204" pitchFamily="50" charset="-128"/>
            </a:rPr>
            <a:t>　今後も民間活力やデジタル化の推進等により、適正な執行体制の確保に努めていく。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34351</xdr:rowOff>
    </xdr:from>
    <xdr:to>
      <xdr:col>81</xdr:col>
      <xdr:colOff>44450</xdr:colOff>
      <xdr:row>61</xdr:row>
      <xdr:rowOff>38946</xdr:rowOff>
    </xdr:to>
    <xdr:cxnSp macro="">
      <xdr:nvCxnSpPr>
        <xdr:cNvPr id="326" name="直線コネクタ 325"/>
        <xdr:cNvCxnSpPr/>
      </xdr:nvCxnSpPr>
      <xdr:spPr>
        <a:xfrm>
          <a:off x="16179800" y="10492801"/>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34351</xdr:rowOff>
    </xdr:to>
    <xdr:cxnSp macro="">
      <xdr:nvCxnSpPr>
        <xdr:cNvPr id="329" name="直線コネクタ 328"/>
        <xdr:cNvCxnSpPr/>
      </xdr:nvCxnSpPr>
      <xdr:spPr>
        <a:xfrm>
          <a:off x="15290800" y="1047786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164435</xdr:rowOff>
    </xdr:from>
    <xdr:to>
      <xdr:col>72</xdr:col>
      <xdr:colOff>203200</xdr:colOff>
      <xdr:row>61</xdr:row>
      <xdr:rowOff>19413</xdr:rowOff>
    </xdr:to>
    <xdr:cxnSp macro="">
      <xdr:nvCxnSpPr>
        <xdr:cNvPr id="332" name="直線コネクタ 331"/>
        <xdr:cNvCxnSpPr/>
      </xdr:nvCxnSpPr>
      <xdr:spPr>
        <a:xfrm>
          <a:off x="14401800" y="1045143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150646</xdr:rowOff>
    </xdr:from>
    <xdr:to>
      <xdr:col>68</xdr:col>
      <xdr:colOff>152400</xdr:colOff>
      <xdr:row>60</xdr:row>
      <xdr:rowOff>164435</xdr:rowOff>
    </xdr:to>
    <xdr:cxnSp macro="">
      <xdr:nvCxnSpPr>
        <xdr:cNvPr id="335" name="直線コネクタ 334"/>
        <xdr:cNvCxnSpPr/>
      </xdr:nvCxnSpPr>
      <xdr:spPr>
        <a:xfrm>
          <a:off x="13512800" y="1043764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159596</xdr:rowOff>
    </xdr:from>
    <xdr:to>
      <xdr:col>81</xdr:col>
      <xdr:colOff>95250</xdr:colOff>
      <xdr:row>61</xdr:row>
      <xdr:rowOff>89746</xdr:rowOff>
    </xdr:to>
    <xdr:sp macro="" textlink="">
      <xdr:nvSpPr>
        <xdr:cNvPr id="345" name="楕円 344"/>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131673</xdr:rowOff>
    </xdr:from>
    <xdr:ext cx="762000" cy="259045"/>
    <xdr:sp macro="" textlink="">
      <xdr:nvSpPr>
        <xdr:cNvPr id="346" name="定員管理の状況該当値テキスト"/>
        <xdr:cNvSpPr txBox="1"/>
      </xdr:nvSpPr>
      <xdr:spPr>
        <a:xfrm>
          <a:off x="1710690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155001</xdr:rowOff>
    </xdr:from>
    <xdr:to>
      <xdr:col>77</xdr:col>
      <xdr:colOff>95250</xdr:colOff>
      <xdr:row>61</xdr:row>
      <xdr:rowOff>85151</xdr:rowOff>
    </xdr:to>
    <xdr:sp macro="" textlink="">
      <xdr:nvSpPr>
        <xdr:cNvPr id="347" name="楕円 346"/>
        <xdr:cNvSpPr/>
      </xdr:nvSpPr>
      <xdr:spPr>
        <a:xfrm>
          <a:off x="16129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69928</xdr:rowOff>
    </xdr:from>
    <xdr:ext cx="736600" cy="259045"/>
    <xdr:sp macro="" textlink="">
      <xdr:nvSpPr>
        <xdr:cNvPr id="348" name="テキスト ボックス 347"/>
        <xdr:cNvSpPr txBox="1"/>
      </xdr:nvSpPr>
      <xdr:spPr>
        <a:xfrm>
          <a:off x="15798800" y="1052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9" name="楕円 348"/>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54990</xdr:rowOff>
    </xdr:from>
    <xdr:ext cx="762000" cy="259045"/>
    <xdr:sp macro="" textlink="">
      <xdr:nvSpPr>
        <xdr:cNvPr id="350" name="テキスト ボックス 349"/>
        <xdr:cNvSpPr txBox="1"/>
      </xdr:nvSpPr>
      <xdr:spPr>
        <a:xfrm>
          <a:off x="14909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113635</xdr:rowOff>
    </xdr:from>
    <xdr:to>
      <xdr:col>68</xdr:col>
      <xdr:colOff>203200</xdr:colOff>
      <xdr:row>61</xdr:row>
      <xdr:rowOff>43785</xdr:rowOff>
    </xdr:to>
    <xdr:sp macro="" textlink="">
      <xdr:nvSpPr>
        <xdr:cNvPr id="351" name="楕円 350"/>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28562</xdr:rowOff>
    </xdr:from>
    <xdr:ext cx="762000" cy="259045"/>
    <xdr:sp macro="" textlink="">
      <xdr:nvSpPr>
        <xdr:cNvPr id="352" name="テキスト ボックス 351"/>
        <xdr:cNvSpPr txBox="1"/>
      </xdr:nvSpPr>
      <xdr:spPr>
        <a:xfrm>
          <a:off x="14020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99846</xdr:rowOff>
    </xdr:from>
    <xdr:to>
      <xdr:col>64</xdr:col>
      <xdr:colOff>152400</xdr:colOff>
      <xdr:row>61</xdr:row>
      <xdr:rowOff>29996</xdr:rowOff>
    </xdr:to>
    <xdr:sp macro="" textlink="">
      <xdr:nvSpPr>
        <xdr:cNvPr id="353" name="楕円 352"/>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14773</xdr:rowOff>
    </xdr:from>
    <xdr:ext cx="762000" cy="259045"/>
    <xdr:sp macro="" textlink="">
      <xdr:nvSpPr>
        <xdr:cNvPr id="354" name="テキスト ボックス 353"/>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公債費に準ずる債務負担行為の額が減少したため、昨年度と比べ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しかしながら、類似団体内平均値を上回っていることから、今後も、将来の財政負担を考慮しつつ、公債費の適正管理に努めていく。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43</xdr:row>
      <xdr:rowOff>14817</xdr:rowOff>
    </xdr:to>
    <xdr:cxnSp macro="">
      <xdr:nvCxnSpPr>
        <xdr:cNvPr id="380" name="直線コネクタ 379"/>
        <xdr:cNvCxnSpPr/>
      </xdr:nvCxnSpPr>
      <xdr:spPr>
        <a:xfrm flipV="1">
          <a:off x="17018000" y="624099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81"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82" name="直線コネクタ 381"/>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125942</xdr:rowOff>
    </xdr:to>
    <xdr:cxnSp macro="">
      <xdr:nvCxnSpPr>
        <xdr:cNvPr id="385" name="直線コネクタ 384"/>
        <xdr:cNvCxnSpPr/>
      </xdr:nvCxnSpPr>
      <xdr:spPr>
        <a:xfrm flipV="1">
          <a:off x="16179800" y="710565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22877</xdr:rowOff>
    </xdr:from>
    <xdr:ext cx="762000" cy="259045"/>
    <xdr:sp macro="" textlink="">
      <xdr:nvSpPr>
        <xdr:cNvPr id="386"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7" name="フローチャート: 判断 386"/>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43</xdr:row>
      <xdr:rowOff>14817</xdr:rowOff>
    </xdr:to>
    <xdr:cxnSp macro="">
      <xdr:nvCxnSpPr>
        <xdr:cNvPr id="388" name="直線コネクタ 387"/>
        <xdr:cNvCxnSpPr/>
      </xdr:nvCxnSpPr>
      <xdr:spPr>
        <a:xfrm flipV="1">
          <a:off x="15290800" y="73268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9" name="フローチャート: 判断 388"/>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90" name="テキスト ボックス 389"/>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44</xdr:row>
      <xdr:rowOff>84667</xdr:rowOff>
    </xdr:to>
    <xdr:cxnSp macro="">
      <xdr:nvCxnSpPr>
        <xdr:cNvPr id="391" name="直線コネクタ 390"/>
        <xdr:cNvCxnSpPr/>
      </xdr:nvCxnSpPr>
      <xdr:spPr>
        <a:xfrm flipV="1">
          <a:off x="14401800" y="73871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117475</xdr:rowOff>
    </xdr:from>
    <xdr:to>
      <xdr:col>73</xdr:col>
      <xdr:colOff>44450</xdr:colOff>
      <xdr:row>39</xdr:row>
      <xdr:rowOff>47625</xdr:rowOff>
    </xdr:to>
    <xdr:sp macro="" textlink="">
      <xdr:nvSpPr>
        <xdr:cNvPr id="392" name="フローチャート: 判断 391"/>
        <xdr:cNvSpPr/>
      </xdr:nvSpPr>
      <xdr:spPr>
        <a:xfrm>
          <a:off x="15240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393" name="テキスト ボックス 392"/>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84667</xdr:rowOff>
    </xdr:to>
    <xdr:cxnSp macro="">
      <xdr:nvCxnSpPr>
        <xdr:cNvPr id="394" name="直線コネクタ 393"/>
        <xdr:cNvCxnSpPr/>
      </xdr:nvCxnSpPr>
      <xdr:spPr>
        <a:xfrm>
          <a:off x="13512800" y="750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5" name="フローチャート: 判断 394"/>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396" name="テキスト ボックス 395"/>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7" name="フローチャート: 判断 396"/>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8" name="テキスト ボックス 397"/>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4" name="楕円 40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5"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406" name="楕円 405"/>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407" name="テキスト ボックス 406"/>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0" name="楕円 409"/>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1" name="テキスト ボックス 410"/>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215,543
197,973
10.16
112,983,666
108,027,961
4,904,272
62,606,395
18,310,686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数値自体は類似団体内平均値を上回っているため、今後も執行体制の見直し等を進め、人件費の抑制に努めていく。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41</xdr:row>
      <xdr:rowOff>44450</xdr:rowOff>
    </xdr:to>
    <xdr:cxnSp macro="">
      <xdr:nvCxnSpPr>
        <xdr:cNvPr id="61" name="直線コネクタ 60"/>
        <xdr:cNvCxnSpPr/>
      </xdr:nvCxnSpPr>
      <xdr:spPr>
        <a:xfrm flipV="1">
          <a:off x="4826000" y="5867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152400</xdr:rowOff>
    </xdr:from>
    <xdr:to>
      <xdr:col>24</xdr:col>
      <xdr:colOff>25400</xdr:colOff>
      <xdr:row>41</xdr:row>
      <xdr:rowOff>133350</xdr:rowOff>
    </xdr:to>
    <xdr:cxnSp macro="">
      <xdr:nvCxnSpPr>
        <xdr:cNvPr id="66" name="直線コネクタ 65"/>
        <xdr:cNvCxnSpPr/>
      </xdr:nvCxnSpPr>
      <xdr:spPr>
        <a:xfrm flipV="1">
          <a:off x="3987800" y="7010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41</xdr:row>
      <xdr:rowOff>133350</xdr:rowOff>
    </xdr:to>
    <xdr:cxnSp macro="">
      <xdr:nvCxnSpPr>
        <xdr:cNvPr id="69" name="直線コネクタ 68"/>
        <xdr:cNvCxnSpPr/>
      </xdr:nvCxnSpPr>
      <xdr:spPr>
        <a:xfrm>
          <a:off x="3098800" y="6832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139700</xdr:rowOff>
    </xdr:from>
    <xdr:to>
      <xdr:col>20</xdr:col>
      <xdr:colOff>38100</xdr:colOff>
      <xdr:row>39</xdr:row>
      <xdr:rowOff>69850</xdr:rowOff>
    </xdr:to>
    <xdr:sp macro="" textlink="">
      <xdr:nvSpPr>
        <xdr:cNvPr id="70" name="フローチャート: 判断 69"/>
        <xdr:cNvSpPr/>
      </xdr:nvSpPr>
      <xdr:spPr>
        <a:xfrm>
          <a:off x="3937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71" name="テキスト ボックス 70"/>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39</xdr:row>
      <xdr:rowOff>158750</xdr:rowOff>
    </xdr:to>
    <xdr:cxnSp macro="">
      <xdr:nvCxnSpPr>
        <xdr:cNvPr id="72" name="直線コネクタ 71"/>
        <xdr:cNvCxnSpPr/>
      </xdr:nvCxnSpPr>
      <xdr:spPr>
        <a:xfrm flipV="1">
          <a:off x="22098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158750</xdr:rowOff>
    </xdr:from>
    <xdr:to>
      <xdr:col>11</xdr:col>
      <xdr:colOff>9525</xdr:colOff>
      <xdr:row>40</xdr:row>
      <xdr:rowOff>50800</xdr:rowOff>
    </xdr:to>
    <xdr:cxnSp macro="">
      <xdr:nvCxnSpPr>
        <xdr:cNvPr id="75" name="直線コネクタ 74"/>
        <xdr:cNvCxnSpPr/>
      </xdr:nvCxnSpPr>
      <xdr:spPr>
        <a:xfrm flipV="1">
          <a:off x="1320800" y="684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78" name="フローチャート: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教育用コンピュータ運営費等の増加の影響等により、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4" name="直線コネクタ 123"/>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146050</xdr:rowOff>
    </xdr:to>
    <xdr:cxnSp macro="">
      <xdr:nvCxnSpPr>
        <xdr:cNvPr id="129" name="直線コネクタ 128"/>
        <xdr:cNvCxnSpPr/>
      </xdr:nvCxnSpPr>
      <xdr:spPr>
        <a:xfrm>
          <a:off x="15671800" y="2287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0"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1" name="フローチャート: 判断 130"/>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146050</xdr:rowOff>
    </xdr:to>
    <xdr:cxnSp macro="">
      <xdr:nvCxnSpPr>
        <xdr:cNvPr id="132" name="直線コネクタ 131"/>
        <xdr:cNvCxnSpPr/>
      </xdr:nvCxnSpPr>
      <xdr:spPr>
        <a:xfrm flipV="1">
          <a:off x="14782800" y="228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3" name="フローチャート: 判断 132"/>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4" name="テキスト ボックス 133"/>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13</xdr:row>
      <xdr:rowOff>146050</xdr:rowOff>
    </xdr:to>
    <xdr:cxnSp macro="">
      <xdr:nvCxnSpPr>
        <xdr:cNvPr id="135" name="直線コネクタ 134"/>
        <xdr:cNvCxnSpPr/>
      </xdr:nvCxnSpPr>
      <xdr:spPr>
        <a:xfrm>
          <a:off x="13893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6" name="フローチャート: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7" name="テキスト ボックス 136"/>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124279</xdr:rowOff>
    </xdr:to>
    <xdr:cxnSp macro="">
      <xdr:nvCxnSpPr>
        <xdr:cNvPr id="138" name="直線コネクタ 137"/>
        <xdr:cNvCxnSpPr/>
      </xdr:nvCxnSpPr>
      <xdr:spPr>
        <a:xfrm>
          <a:off x="13004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39" name="フローチャート: 判断 138"/>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0" name="テキスト ボックス 139"/>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1" name="フローチャート: 判断 140"/>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2" name="テキスト ボックス 141"/>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9"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0" name="楕円 149"/>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1" name="テキスト ボックス 150"/>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保育園運営費や子ども医療費助成事業費の増加がみられるものの、財政調整交付金や、地方消費税交付金の増加の影響などにより、歳入経常一般財源等の増加が上回ったため、前年度と比較して、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数値は類似団体内平均値を若干上回ることから、今後も扶助費の適正な執行に努めていく。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60</xdr:row>
      <xdr:rowOff>12700</xdr:rowOff>
    </xdr:to>
    <xdr:cxnSp macro="">
      <xdr:nvCxnSpPr>
        <xdr:cNvPr id="190" name="直線コネクタ 189"/>
        <xdr:cNvCxnSpPr/>
      </xdr:nvCxnSpPr>
      <xdr:spPr>
        <a:xfrm flipV="1">
          <a:off x="3987800" y="1025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1"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2" name="フローチャート: 判断 191"/>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66040</xdr:rowOff>
    </xdr:to>
    <xdr:cxnSp macro="">
      <xdr:nvCxnSpPr>
        <xdr:cNvPr id="193" name="直線コネクタ 192"/>
        <xdr:cNvCxnSpPr/>
      </xdr:nvCxnSpPr>
      <xdr:spPr>
        <a:xfrm flipV="1">
          <a:off x="3098800" y="1029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4" name="フローチャート: 判断 193"/>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5" name="テキスト ボックス 194"/>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43180</xdr:rowOff>
    </xdr:from>
    <xdr:to>
      <xdr:col>15</xdr:col>
      <xdr:colOff>98425</xdr:colOff>
      <xdr:row>60</xdr:row>
      <xdr:rowOff>66040</xdr:rowOff>
    </xdr:to>
    <xdr:cxnSp macro="">
      <xdr:nvCxnSpPr>
        <xdr:cNvPr id="196" name="直線コネクタ 195"/>
        <xdr:cNvCxnSpPr/>
      </xdr:nvCxnSpPr>
      <xdr:spPr>
        <a:xfrm>
          <a:off x="2209800" y="1033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7" name="フローチャート: 判断 196"/>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198" name="テキスト ボックス 197"/>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43180</xdr:rowOff>
    </xdr:to>
    <xdr:cxnSp macro="">
      <xdr:nvCxnSpPr>
        <xdr:cNvPr id="199" name="直線コネクタ 198"/>
        <xdr:cNvCxnSpPr/>
      </xdr:nvCxnSpPr>
      <xdr:spPr>
        <a:xfrm>
          <a:off x="1320800" y="1029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0" name="フローチャート: 判断 199"/>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1" name="テキスト ボックス 200"/>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9" name="楕円 208"/>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10"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xdr:rowOff>
    </xdr:from>
    <xdr:to>
      <xdr:col>15</xdr:col>
      <xdr:colOff>149225</xdr:colOff>
      <xdr:row>60</xdr:row>
      <xdr:rowOff>116840</xdr:rowOff>
    </xdr:to>
    <xdr:sp macro="" textlink="">
      <xdr:nvSpPr>
        <xdr:cNvPr id="213" name="楕円 212"/>
        <xdr:cNvSpPr/>
      </xdr:nvSpPr>
      <xdr:spPr>
        <a:xfrm>
          <a:off x="3048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101617</xdr:rowOff>
    </xdr:from>
    <xdr:ext cx="762000" cy="259045"/>
    <xdr:sp macro="" textlink="">
      <xdr:nvSpPr>
        <xdr:cNvPr id="214" name="テキスト ボックス 213"/>
        <xdr:cNvSpPr txBox="1"/>
      </xdr:nvSpPr>
      <xdr:spPr>
        <a:xfrm>
          <a:off x="2717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5" name="楕円 214"/>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6" name="テキスト ボックス 215"/>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維持補修費や繰出金が昨年度と比べ増加したため、前年度と比較し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6" name="直線コネクタ 245"/>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7"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48" name="直線コネクタ 247"/>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31750</xdr:rowOff>
    </xdr:to>
    <xdr:cxnSp macro="">
      <xdr:nvCxnSpPr>
        <xdr:cNvPr id="251" name="直線コネクタ 250"/>
        <xdr:cNvCxnSpPr/>
      </xdr:nvCxnSpPr>
      <xdr:spPr>
        <a:xfrm>
          <a:off x="15671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2"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3" name="フローチャート: 判断 252"/>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12700</xdr:rowOff>
    </xdr:to>
    <xdr:cxnSp macro="">
      <xdr:nvCxnSpPr>
        <xdr:cNvPr id="254" name="直線コネクタ 253"/>
        <xdr:cNvCxnSpPr/>
      </xdr:nvCxnSpPr>
      <xdr:spPr>
        <a:xfrm>
          <a:off x="14782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5" name="フローチャート: 判断 254"/>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6" name="テキスト ボックス 255"/>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12700</xdr:rowOff>
    </xdr:to>
    <xdr:cxnSp macro="">
      <xdr:nvCxnSpPr>
        <xdr:cNvPr id="257" name="直線コネクタ 256"/>
        <xdr:cNvCxnSpPr/>
      </xdr:nvCxnSpPr>
      <xdr:spPr>
        <a:xfrm>
          <a:off x="13893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88900</xdr:rowOff>
    </xdr:to>
    <xdr:cxnSp macro="">
      <xdr:nvCxnSpPr>
        <xdr:cNvPr id="260" name="直線コネクタ 259"/>
        <xdr:cNvCxnSpPr/>
      </xdr:nvCxnSpPr>
      <xdr:spPr>
        <a:xfrm flipV="1">
          <a:off x="13004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2" name="テキスト ボックス 261"/>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4" name="テキスト ボックス 263"/>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1"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2" name="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73" name="テキスト ボックス 272"/>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4" name="楕円 273"/>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73677</xdr:rowOff>
    </xdr:from>
    <xdr:ext cx="762000" cy="259045"/>
    <xdr:sp macro="" textlink="">
      <xdr:nvSpPr>
        <xdr:cNvPr id="275" name="テキスト ボックス 274"/>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7" name="テキスト ボックス 276"/>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78" name="楕円 277"/>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79" name="テキスト ボックス 278"/>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信用保証料補助の増加などの影響で補助費等の総額は増加したものの、経常的一般財源等も増加したことに伴い、指数は前年度と同率となった。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5" name="直線コネクタ 304"/>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6"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7" name="直線コネクタ 306"/>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9" name="直線コネクタ 30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115570</xdr:rowOff>
    </xdr:to>
    <xdr:cxnSp macro="">
      <xdr:nvCxnSpPr>
        <xdr:cNvPr id="310" name="直線コネクタ 309"/>
        <xdr:cNvCxnSpPr/>
      </xdr:nvCxnSpPr>
      <xdr:spPr>
        <a:xfrm>
          <a:off x="15671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2" name="フローチャート: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115570</xdr:rowOff>
    </xdr:to>
    <xdr:cxnSp macro="">
      <xdr:nvCxnSpPr>
        <xdr:cNvPr id="313" name="直線コネクタ 312"/>
        <xdr:cNvCxnSpPr/>
      </xdr:nvCxnSpPr>
      <xdr:spPr>
        <a:xfrm>
          <a:off x="14782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4" name="フローチャート: 判断 313"/>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5" name="テキスト ボックス 314"/>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115570</xdr:rowOff>
    </xdr:to>
    <xdr:cxnSp macro="">
      <xdr:nvCxnSpPr>
        <xdr:cNvPr id="316" name="直線コネクタ 315"/>
        <xdr:cNvCxnSpPr/>
      </xdr:nvCxnSpPr>
      <xdr:spPr>
        <a:xfrm>
          <a:off x="13893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7" name="フローチャート: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8" name="テキスト ボックス 317"/>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19" name="直線コネクタ 318"/>
        <xdr:cNvCxnSpPr/>
      </xdr:nvCxnSpPr>
      <xdr:spPr>
        <a:xfrm flipV="1">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0" name="フローチャート: 判断 319"/>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1" name="テキスト ボックス 320"/>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2" name="フローチャート: 判断 321"/>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3" name="テキスト ボックス 322"/>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1" name="楕円 330"/>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2" name="テキスト ボックス 33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5" name="楕円 334"/>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6" name="テキスト ボックス 335"/>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今後も、公共施設の整備や改築等による起債の活用が見込まれるため、将来の財政負担を考慮しながら、公債費の適正管理に努めていく。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3" name="直線コネクタ 362"/>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68" name="直線コネクタ 367"/>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9"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0" name="フローチャート: 判断 369"/>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78</xdr:row>
      <xdr:rowOff>12700</xdr:rowOff>
    </xdr:to>
    <xdr:cxnSp macro="">
      <xdr:nvCxnSpPr>
        <xdr:cNvPr id="371" name="直線コネクタ 370"/>
        <xdr:cNvCxnSpPr/>
      </xdr:nvCxnSpPr>
      <xdr:spPr>
        <a:xfrm flipV="1">
          <a:off x="3098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2" name="フローチャート: 判断 371"/>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3" name="テキスト ボックス 37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12700</xdr:rowOff>
    </xdr:to>
    <xdr:cxnSp macro="">
      <xdr:nvCxnSpPr>
        <xdr:cNvPr id="374" name="直線コネクタ 373"/>
        <xdr:cNvCxnSpPr/>
      </xdr:nvCxnSpPr>
      <xdr:spPr>
        <a:xfrm>
          <a:off x="2209800" y="132486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115570</xdr:rowOff>
    </xdr:to>
    <xdr:cxnSp macro="">
      <xdr:nvCxnSpPr>
        <xdr:cNvPr id="377" name="直線コネクタ 376"/>
        <xdr:cNvCxnSpPr/>
      </xdr:nvCxnSpPr>
      <xdr:spPr>
        <a:xfrm flipV="1">
          <a:off x="1320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8" name="フローチャート: 判断 377"/>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9" name="テキスト ボックス 37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0" name="フローチャート: 判断 379"/>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1" name="テキスト ボックス 38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7" name="楕円 386"/>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8"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9" name="楕円 38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0" name="テキスト ボックス 389"/>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4" name="テキスト ボックス 393"/>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5" name="楕円 394"/>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6" name="テキスト ボックス 39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全体的な経費は微増したものの、歳入経常一般財源等の増加が上回ったため、前年度と比較して、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今後は、不要不急な事業について廃止や縮減を図り経常的経費を抑制するとともに、新たな歳入の確保に努め、健全な財政運営に向けた取り組みを推進していく。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4" name="直線コネクタ 423"/>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5"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6" name="直線コネクタ 425"/>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66039</xdr:rowOff>
    </xdr:to>
    <xdr:cxnSp macro="">
      <xdr:nvCxnSpPr>
        <xdr:cNvPr id="429" name="直線コネクタ 428"/>
        <xdr:cNvCxnSpPr/>
      </xdr:nvCxnSpPr>
      <xdr:spPr>
        <a:xfrm flipV="1">
          <a:off x="15671800" y="13713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0"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1" name="フローチャート: 判断 430"/>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66039</xdr:rowOff>
    </xdr:to>
    <xdr:cxnSp macro="">
      <xdr:nvCxnSpPr>
        <xdr:cNvPr id="432" name="直線コネクタ 431"/>
        <xdr:cNvCxnSpPr/>
      </xdr:nvCxnSpPr>
      <xdr:spPr>
        <a:xfrm>
          <a:off x="14782800" y="13698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3" name="フローチャート: 判断 432"/>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4" name="テキスト ボックス 433"/>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153670</xdr:rowOff>
    </xdr:to>
    <xdr:cxnSp macro="">
      <xdr:nvCxnSpPr>
        <xdr:cNvPr id="435" name="直線コネクタ 434"/>
        <xdr:cNvCxnSpPr/>
      </xdr:nvCxnSpPr>
      <xdr:spPr>
        <a:xfrm>
          <a:off x="13893800" y="1366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6" name="フローチャート: 判断 435"/>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153670</xdr:rowOff>
    </xdr:to>
    <xdr:cxnSp macro="">
      <xdr:nvCxnSpPr>
        <xdr:cNvPr id="438" name="直線コネクタ 437"/>
        <xdr:cNvCxnSpPr/>
      </xdr:nvCxnSpPr>
      <xdr:spPr>
        <a:xfrm flipV="1">
          <a:off x="13004800" y="1366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9" name="フローチャート: 判断 438"/>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0" name="テキスト ボックス 439"/>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1" name="フローチャート: 判断 440"/>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2" name="テキスト ボックス 441"/>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48" name="楕円 447"/>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26688</xdr:rowOff>
    </xdr:from>
    <xdr:ext cx="762000" cy="259045"/>
    <xdr:sp macro="" textlink="">
      <xdr:nvSpPr>
        <xdr:cNvPr id="449" name="公債費以外該当値テキスト"/>
        <xdr:cNvSpPr txBox="1"/>
      </xdr:nvSpPr>
      <xdr:spPr>
        <a:xfrm>
          <a:off x="16598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0" name="楕円 449"/>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51" name="テキスト ボックス 450"/>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52" name="楕円 451"/>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53" name="テキスト ボックス 452"/>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4" name="楕円 453"/>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5" name="テキスト ボックス 454"/>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6" name="楕円 455"/>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7" name="テキスト ボックス 456"/>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44737</xdr:rowOff>
    </xdr:from>
    <xdr:to>
      <xdr:col>29</xdr:col>
      <xdr:colOff>127000</xdr:colOff>
      <xdr:row>17</xdr:row>
      <xdr:rowOff>57963</xdr:rowOff>
    </xdr:to>
    <xdr:cxnSp macro="">
      <xdr:nvCxnSpPr>
        <xdr:cNvPr id="52" name="直線コネクタ 51"/>
        <xdr:cNvCxnSpPr/>
      </xdr:nvCxnSpPr>
      <xdr:spPr bwMode="auto">
        <a:xfrm flipV="1">
          <a:off x="5003800" y="3007012"/>
          <a:ext cx="6477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57963</xdr:rowOff>
    </xdr:from>
    <xdr:to>
      <xdr:col>26</xdr:col>
      <xdr:colOff>50800</xdr:colOff>
      <xdr:row>17</xdr:row>
      <xdr:rowOff>118172</xdr:rowOff>
    </xdr:to>
    <xdr:cxnSp macro="">
      <xdr:nvCxnSpPr>
        <xdr:cNvPr id="55" name="直線コネクタ 54"/>
        <xdr:cNvCxnSpPr/>
      </xdr:nvCxnSpPr>
      <xdr:spPr bwMode="auto">
        <a:xfrm flipV="1">
          <a:off x="4305300" y="3020238"/>
          <a:ext cx="698500" cy="6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118172</xdr:rowOff>
    </xdr:from>
    <xdr:to>
      <xdr:col>22</xdr:col>
      <xdr:colOff>114300</xdr:colOff>
      <xdr:row>17</xdr:row>
      <xdr:rowOff>127044</xdr:rowOff>
    </xdr:to>
    <xdr:cxnSp macro="">
      <xdr:nvCxnSpPr>
        <xdr:cNvPr id="58" name="直線コネクタ 57"/>
        <xdr:cNvCxnSpPr/>
      </xdr:nvCxnSpPr>
      <xdr:spPr bwMode="auto">
        <a:xfrm flipV="1">
          <a:off x="3606800" y="3080447"/>
          <a:ext cx="698500" cy="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124235</xdr:rowOff>
    </xdr:from>
    <xdr:to>
      <xdr:col>18</xdr:col>
      <xdr:colOff>177800</xdr:colOff>
      <xdr:row>17</xdr:row>
      <xdr:rowOff>127044</xdr:rowOff>
    </xdr:to>
    <xdr:cxnSp macro="">
      <xdr:nvCxnSpPr>
        <xdr:cNvPr id="61" name="直線コネクタ 60"/>
        <xdr:cNvCxnSpPr/>
      </xdr:nvCxnSpPr>
      <xdr:spPr bwMode="auto">
        <a:xfrm>
          <a:off x="2908300" y="3086510"/>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165387</xdr:rowOff>
    </xdr:from>
    <xdr:to>
      <xdr:col>29</xdr:col>
      <xdr:colOff>177800</xdr:colOff>
      <xdr:row>17</xdr:row>
      <xdr:rowOff>95537</xdr:rowOff>
    </xdr:to>
    <xdr:sp macro="" textlink="">
      <xdr:nvSpPr>
        <xdr:cNvPr id="71" name="楕円 70"/>
        <xdr:cNvSpPr/>
      </xdr:nvSpPr>
      <xdr:spPr bwMode="auto">
        <a:xfrm>
          <a:off x="5600700" y="295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10464</xdr:rowOff>
    </xdr:from>
    <xdr:ext cx="762000" cy="259045"/>
    <xdr:sp macro="" textlink="">
      <xdr:nvSpPr>
        <xdr:cNvPr id="72" name="人口1人当たり決算額の推移該当値テキスト130"/>
        <xdr:cNvSpPr txBox="1"/>
      </xdr:nvSpPr>
      <xdr:spPr>
        <a:xfrm>
          <a:off x="5740400" y="280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7163</xdr:rowOff>
    </xdr:from>
    <xdr:to>
      <xdr:col>26</xdr:col>
      <xdr:colOff>101600</xdr:colOff>
      <xdr:row>17</xdr:row>
      <xdr:rowOff>108763</xdr:rowOff>
    </xdr:to>
    <xdr:sp macro="" textlink="">
      <xdr:nvSpPr>
        <xdr:cNvPr id="73" name="楕円 72"/>
        <xdr:cNvSpPr/>
      </xdr:nvSpPr>
      <xdr:spPr bwMode="auto">
        <a:xfrm>
          <a:off x="49530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118940</xdr:rowOff>
    </xdr:from>
    <xdr:ext cx="736600" cy="259045"/>
    <xdr:sp macro="" textlink="">
      <xdr:nvSpPr>
        <xdr:cNvPr id="74" name="テキスト ボックス 73"/>
        <xdr:cNvSpPr txBox="1"/>
      </xdr:nvSpPr>
      <xdr:spPr>
        <a:xfrm>
          <a:off x="4622800" y="273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67372</xdr:rowOff>
    </xdr:from>
    <xdr:to>
      <xdr:col>22</xdr:col>
      <xdr:colOff>165100</xdr:colOff>
      <xdr:row>17</xdr:row>
      <xdr:rowOff>168972</xdr:rowOff>
    </xdr:to>
    <xdr:sp macro="" textlink="">
      <xdr:nvSpPr>
        <xdr:cNvPr id="75" name="楕円 74"/>
        <xdr:cNvSpPr/>
      </xdr:nvSpPr>
      <xdr:spPr bwMode="auto">
        <a:xfrm>
          <a:off x="42545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7699</xdr:rowOff>
    </xdr:from>
    <xdr:ext cx="762000" cy="259045"/>
    <xdr:sp macro="" textlink="">
      <xdr:nvSpPr>
        <xdr:cNvPr id="76" name="テキスト ボックス 75"/>
        <xdr:cNvSpPr txBox="1"/>
      </xdr:nvSpPr>
      <xdr:spPr>
        <a:xfrm>
          <a:off x="3924300" y="27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76244</xdr:rowOff>
    </xdr:from>
    <xdr:to>
      <xdr:col>19</xdr:col>
      <xdr:colOff>38100</xdr:colOff>
      <xdr:row>18</xdr:row>
      <xdr:rowOff>6394</xdr:rowOff>
    </xdr:to>
    <xdr:sp macro="" textlink="">
      <xdr:nvSpPr>
        <xdr:cNvPr id="77" name="楕円 76"/>
        <xdr:cNvSpPr/>
      </xdr:nvSpPr>
      <xdr:spPr bwMode="auto">
        <a:xfrm>
          <a:off x="35560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16571</xdr:rowOff>
    </xdr:from>
    <xdr:ext cx="762000" cy="259045"/>
    <xdr:sp macro="" textlink="">
      <xdr:nvSpPr>
        <xdr:cNvPr id="78" name="テキスト ボックス 77"/>
        <xdr:cNvSpPr txBox="1"/>
      </xdr:nvSpPr>
      <xdr:spPr>
        <a:xfrm>
          <a:off x="3225800" y="28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73435</xdr:rowOff>
    </xdr:from>
    <xdr:to>
      <xdr:col>15</xdr:col>
      <xdr:colOff>101600</xdr:colOff>
      <xdr:row>18</xdr:row>
      <xdr:rowOff>3585</xdr:rowOff>
    </xdr:to>
    <xdr:sp macro="" textlink="">
      <xdr:nvSpPr>
        <xdr:cNvPr id="79" name="楕円 78"/>
        <xdr:cNvSpPr/>
      </xdr:nvSpPr>
      <xdr:spPr bwMode="auto">
        <a:xfrm>
          <a:off x="28575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13762</xdr:rowOff>
    </xdr:from>
    <xdr:ext cx="762000" cy="259045"/>
    <xdr:sp macro="" textlink="">
      <xdr:nvSpPr>
        <xdr:cNvPr id="80" name="テキスト ボックス 79"/>
        <xdr:cNvSpPr txBox="1"/>
      </xdr:nvSpPr>
      <xdr:spPr>
        <a:xfrm>
          <a:off x="2527300" y="28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53924</xdr:rowOff>
    </xdr:from>
    <xdr:to>
      <xdr:col>29</xdr:col>
      <xdr:colOff>127000</xdr:colOff>
      <xdr:row>35</xdr:row>
      <xdr:rowOff>112826</xdr:rowOff>
    </xdr:to>
    <xdr:cxnSp macro="">
      <xdr:nvCxnSpPr>
        <xdr:cNvPr id="111" name="直線コネクタ 110"/>
        <xdr:cNvCxnSpPr/>
      </xdr:nvCxnSpPr>
      <xdr:spPr bwMode="auto">
        <a:xfrm>
          <a:off x="5003800" y="6664274"/>
          <a:ext cx="647700" cy="58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53924</xdr:rowOff>
    </xdr:from>
    <xdr:to>
      <xdr:col>26</xdr:col>
      <xdr:colOff>50800</xdr:colOff>
      <xdr:row>35</xdr:row>
      <xdr:rowOff>128371</xdr:rowOff>
    </xdr:to>
    <xdr:cxnSp macro="">
      <xdr:nvCxnSpPr>
        <xdr:cNvPr id="114" name="直線コネクタ 113"/>
        <xdr:cNvCxnSpPr/>
      </xdr:nvCxnSpPr>
      <xdr:spPr bwMode="auto">
        <a:xfrm flipV="1">
          <a:off x="4305300" y="6664274"/>
          <a:ext cx="698500" cy="7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114960</xdr:rowOff>
    </xdr:from>
    <xdr:to>
      <xdr:col>22</xdr:col>
      <xdr:colOff>114300</xdr:colOff>
      <xdr:row>35</xdr:row>
      <xdr:rowOff>128371</xdr:rowOff>
    </xdr:to>
    <xdr:cxnSp macro="">
      <xdr:nvCxnSpPr>
        <xdr:cNvPr id="117" name="直線コネクタ 116"/>
        <xdr:cNvCxnSpPr/>
      </xdr:nvCxnSpPr>
      <xdr:spPr bwMode="auto">
        <a:xfrm>
          <a:off x="3606800" y="6039510"/>
          <a:ext cx="698500" cy="69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114960</xdr:rowOff>
    </xdr:from>
    <xdr:to>
      <xdr:col>18</xdr:col>
      <xdr:colOff>177800</xdr:colOff>
      <xdr:row>34</xdr:row>
      <xdr:rowOff>192608</xdr:rowOff>
    </xdr:to>
    <xdr:cxnSp macro="">
      <xdr:nvCxnSpPr>
        <xdr:cNvPr id="120" name="直線コネクタ 119"/>
        <xdr:cNvCxnSpPr/>
      </xdr:nvCxnSpPr>
      <xdr:spPr bwMode="auto">
        <a:xfrm flipV="1">
          <a:off x="2908300" y="6039510"/>
          <a:ext cx="6985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62026</xdr:rowOff>
    </xdr:from>
    <xdr:to>
      <xdr:col>29</xdr:col>
      <xdr:colOff>177800</xdr:colOff>
      <xdr:row>35</xdr:row>
      <xdr:rowOff>163626</xdr:rowOff>
    </xdr:to>
    <xdr:sp macro="" textlink="">
      <xdr:nvSpPr>
        <xdr:cNvPr id="130" name="楕円 129"/>
        <xdr:cNvSpPr/>
      </xdr:nvSpPr>
      <xdr:spPr bwMode="auto">
        <a:xfrm>
          <a:off x="5600700" y="667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250003</xdr:rowOff>
    </xdr:from>
    <xdr:ext cx="762000" cy="259045"/>
    <xdr:sp macro="" textlink="">
      <xdr:nvSpPr>
        <xdr:cNvPr id="131" name="人口1人当たり決算額の推移該当値テキスト445"/>
        <xdr:cNvSpPr txBox="1"/>
      </xdr:nvSpPr>
      <xdr:spPr>
        <a:xfrm>
          <a:off x="5740400" y="65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3124</xdr:rowOff>
    </xdr:from>
    <xdr:to>
      <xdr:col>26</xdr:col>
      <xdr:colOff>101600</xdr:colOff>
      <xdr:row>35</xdr:row>
      <xdr:rowOff>104724</xdr:rowOff>
    </xdr:to>
    <xdr:sp macro="" textlink="">
      <xdr:nvSpPr>
        <xdr:cNvPr id="132" name="楕円 131"/>
        <xdr:cNvSpPr/>
      </xdr:nvSpPr>
      <xdr:spPr bwMode="auto">
        <a:xfrm>
          <a:off x="4953000" y="661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114901</xdr:rowOff>
    </xdr:from>
    <xdr:ext cx="736600" cy="259045"/>
    <xdr:sp macro="" textlink="">
      <xdr:nvSpPr>
        <xdr:cNvPr id="133" name="テキスト ボックス 132"/>
        <xdr:cNvSpPr txBox="1"/>
      </xdr:nvSpPr>
      <xdr:spPr>
        <a:xfrm>
          <a:off x="4622800" y="638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77571</xdr:rowOff>
    </xdr:from>
    <xdr:to>
      <xdr:col>22</xdr:col>
      <xdr:colOff>165100</xdr:colOff>
      <xdr:row>35</xdr:row>
      <xdr:rowOff>179171</xdr:rowOff>
    </xdr:to>
    <xdr:sp macro="" textlink="">
      <xdr:nvSpPr>
        <xdr:cNvPr id="134" name="楕円 133"/>
        <xdr:cNvSpPr/>
      </xdr:nvSpPr>
      <xdr:spPr bwMode="auto">
        <a:xfrm>
          <a:off x="42545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189348</xdr:rowOff>
    </xdr:from>
    <xdr:ext cx="762000" cy="259045"/>
    <xdr:sp macro="" textlink="">
      <xdr:nvSpPr>
        <xdr:cNvPr id="135" name="テキスト ボックス 134"/>
        <xdr:cNvSpPr txBox="1"/>
      </xdr:nvSpPr>
      <xdr:spPr>
        <a:xfrm>
          <a:off x="3924300" y="645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64160</xdr:rowOff>
    </xdr:from>
    <xdr:to>
      <xdr:col>19</xdr:col>
      <xdr:colOff>38100</xdr:colOff>
      <xdr:row>33</xdr:row>
      <xdr:rowOff>165760</xdr:rowOff>
    </xdr:to>
    <xdr:sp macro="" textlink="">
      <xdr:nvSpPr>
        <xdr:cNvPr id="136" name="楕円 135"/>
        <xdr:cNvSpPr/>
      </xdr:nvSpPr>
      <xdr:spPr bwMode="auto">
        <a:xfrm>
          <a:off x="35560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4487</xdr:rowOff>
    </xdr:from>
    <xdr:ext cx="762000" cy="259045"/>
    <xdr:sp macro="" textlink="">
      <xdr:nvSpPr>
        <xdr:cNvPr id="137" name="テキスト ボックス 136"/>
        <xdr:cNvSpPr txBox="1"/>
      </xdr:nvSpPr>
      <xdr:spPr>
        <a:xfrm>
          <a:off x="3225800" y="57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141808</xdr:rowOff>
    </xdr:from>
    <xdr:to>
      <xdr:col>15</xdr:col>
      <xdr:colOff>101600</xdr:colOff>
      <xdr:row>34</xdr:row>
      <xdr:rowOff>243408</xdr:rowOff>
    </xdr:to>
    <xdr:sp macro="" textlink="">
      <xdr:nvSpPr>
        <xdr:cNvPr id="138" name="楕円 137"/>
        <xdr:cNvSpPr/>
      </xdr:nvSpPr>
      <xdr:spPr bwMode="auto">
        <a:xfrm>
          <a:off x="28575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253585</xdr:rowOff>
    </xdr:from>
    <xdr:ext cx="762000" cy="259045"/>
    <xdr:sp macro="" textlink="">
      <xdr:nvSpPr>
        <xdr:cNvPr id="139" name="テキスト ボックス 138"/>
        <xdr:cNvSpPr txBox="1"/>
      </xdr:nvSpPr>
      <xdr:spPr>
        <a:xfrm>
          <a:off x="2527300" y="61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215,543
197,973
10.16
112,983,666
108,027,961
4,904,272
62,606,395
18,310,686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36743</xdr:rowOff>
    </xdr:from>
    <xdr:to>
      <xdr:col>24</xdr:col>
      <xdr:colOff>63500</xdr:colOff>
      <xdr:row>36</xdr:row>
      <xdr:rowOff>36830</xdr:rowOff>
    </xdr:to>
    <xdr:cxnSp macro="">
      <xdr:nvCxnSpPr>
        <xdr:cNvPr id="63" name="直線コネクタ 62"/>
        <xdr:cNvCxnSpPr/>
      </xdr:nvCxnSpPr>
      <xdr:spPr>
        <a:xfrm flipV="1">
          <a:off x="3797300" y="620894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36830</xdr:rowOff>
    </xdr:from>
    <xdr:to>
      <xdr:col>19</xdr:col>
      <xdr:colOff>177800</xdr:colOff>
      <xdr:row>36</xdr:row>
      <xdr:rowOff>117667</xdr:rowOff>
    </xdr:to>
    <xdr:cxnSp macro="">
      <xdr:nvCxnSpPr>
        <xdr:cNvPr id="66" name="直線コネクタ 65"/>
        <xdr:cNvCxnSpPr/>
      </xdr:nvCxnSpPr>
      <xdr:spPr>
        <a:xfrm flipV="1">
          <a:off x="2908300" y="6209030"/>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117667</xdr:rowOff>
    </xdr:from>
    <xdr:to>
      <xdr:col>15</xdr:col>
      <xdr:colOff>50800</xdr:colOff>
      <xdr:row>36</xdr:row>
      <xdr:rowOff>126637</xdr:rowOff>
    </xdr:to>
    <xdr:cxnSp macro="">
      <xdr:nvCxnSpPr>
        <xdr:cNvPr id="69" name="直線コネクタ 68"/>
        <xdr:cNvCxnSpPr/>
      </xdr:nvCxnSpPr>
      <xdr:spPr>
        <a:xfrm flipV="1">
          <a:off x="2019300" y="6289867"/>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124329</xdr:rowOff>
    </xdr:from>
    <xdr:to>
      <xdr:col>10</xdr:col>
      <xdr:colOff>114300</xdr:colOff>
      <xdr:row>36</xdr:row>
      <xdr:rowOff>126637</xdr:rowOff>
    </xdr:to>
    <xdr:cxnSp macro="">
      <xdr:nvCxnSpPr>
        <xdr:cNvPr id="72" name="直線コネクタ 71"/>
        <xdr:cNvCxnSpPr/>
      </xdr:nvCxnSpPr>
      <xdr:spPr>
        <a:xfrm>
          <a:off x="1130300" y="629652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157393</xdr:rowOff>
    </xdr:from>
    <xdr:to>
      <xdr:col>24</xdr:col>
      <xdr:colOff>114300</xdr:colOff>
      <xdr:row>36</xdr:row>
      <xdr:rowOff>87543</xdr:rowOff>
    </xdr:to>
    <xdr:sp macro="" textlink="">
      <xdr:nvSpPr>
        <xdr:cNvPr id="82" name="楕円 81"/>
        <xdr:cNvSpPr/>
      </xdr:nvSpPr>
      <xdr:spPr>
        <a:xfrm>
          <a:off x="4584700" y="61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8820</xdr:rowOff>
    </xdr:from>
    <xdr:ext cx="534377" cy="259045"/>
    <xdr:sp macro="" textlink="">
      <xdr:nvSpPr>
        <xdr:cNvPr id="83" name="人件費該当値テキスト"/>
        <xdr:cNvSpPr txBox="1"/>
      </xdr:nvSpPr>
      <xdr:spPr>
        <a:xfrm>
          <a:off x="4686300" y="60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4" name="楕円 83"/>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104157</xdr:rowOff>
    </xdr:from>
    <xdr:ext cx="534377" cy="259045"/>
    <xdr:sp macro="" textlink="">
      <xdr:nvSpPr>
        <xdr:cNvPr id="85" name="テキスト ボックス 84"/>
        <xdr:cNvSpPr txBox="1"/>
      </xdr:nvSpPr>
      <xdr:spPr>
        <a:xfrm>
          <a:off x="3530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66867</xdr:rowOff>
    </xdr:from>
    <xdr:to>
      <xdr:col>15</xdr:col>
      <xdr:colOff>101600</xdr:colOff>
      <xdr:row>36</xdr:row>
      <xdr:rowOff>168467</xdr:rowOff>
    </xdr:to>
    <xdr:sp macro="" textlink="">
      <xdr:nvSpPr>
        <xdr:cNvPr id="86" name="楕円 85"/>
        <xdr:cNvSpPr/>
      </xdr:nvSpPr>
      <xdr:spPr>
        <a:xfrm>
          <a:off x="28575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13544</xdr:rowOff>
    </xdr:from>
    <xdr:ext cx="534377" cy="259045"/>
    <xdr:sp macro="" textlink="">
      <xdr:nvSpPr>
        <xdr:cNvPr id="87" name="テキスト ボックス 86"/>
        <xdr:cNvSpPr txBox="1"/>
      </xdr:nvSpPr>
      <xdr:spPr>
        <a:xfrm>
          <a:off x="2641111" y="60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75837</xdr:rowOff>
    </xdr:from>
    <xdr:to>
      <xdr:col>10</xdr:col>
      <xdr:colOff>165100</xdr:colOff>
      <xdr:row>37</xdr:row>
      <xdr:rowOff>5987</xdr:rowOff>
    </xdr:to>
    <xdr:sp macro="" textlink="">
      <xdr:nvSpPr>
        <xdr:cNvPr id="88" name="楕円 87"/>
        <xdr:cNvSpPr/>
      </xdr:nvSpPr>
      <xdr:spPr>
        <a:xfrm>
          <a:off x="1968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22514</xdr:rowOff>
    </xdr:from>
    <xdr:ext cx="534377" cy="259045"/>
    <xdr:sp macro="" textlink="">
      <xdr:nvSpPr>
        <xdr:cNvPr id="89" name="テキスト ボックス 88"/>
        <xdr:cNvSpPr txBox="1"/>
      </xdr:nvSpPr>
      <xdr:spPr>
        <a:xfrm>
          <a:off x="1752111" y="6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73529</xdr:rowOff>
    </xdr:from>
    <xdr:to>
      <xdr:col>6</xdr:col>
      <xdr:colOff>38100</xdr:colOff>
      <xdr:row>37</xdr:row>
      <xdr:rowOff>3679</xdr:rowOff>
    </xdr:to>
    <xdr:sp macro="" textlink="">
      <xdr:nvSpPr>
        <xdr:cNvPr id="90" name="楕円 89"/>
        <xdr:cNvSpPr/>
      </xdr:nvSpPr>
      <xdr:spPr>
        <a:xfrm>
          <a:off x="1079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20206</xdr:rowOff>
    </xdr:from>
    <xdr:ext cx="534377" cy="259045"/>
    <xdr:sp macro="" textlink="">
      <xdr:nvSpPr>
        <xdr:cNvPr id="91" name="テキスト ボックス 90"/>
        <xdr:cNvSpPr txBox="1"/>
      </xdr:nvSpPr>
      <xdr:spPr>
        <a:xfrm>
          <a:off x="863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4018</xdr:rowOff>
    </xdr:from>
    <xdr:to>
      <xdr:col>24</xdr:col>
      <xdr:colOff>63500</xdr:colOff>
      <xdr:row>57</xdr:row>
      <xdr:rowOff>153401</xdr:rowOff>
    </xdr:to>
    <xdr:cxnSp macro="">
      <xdr:nvCxnSpPr>
        <xdr:cNvPr id="121" name="直線コネクタ 120"/>
        <xdr:cNvCxnSpPr/>
      </xdr:nvCxnSpPr>
      <xdr:spPr>
        <a:xfrm flipV="1">
          <a:off x="3797300" y="9776668"/>
          <a:ext cx="838200" cy="14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153401</xdr:rowOff>
    </xdr:from>
    <xdr:to>
      <xdr:col>19</xdr:col>
      <xdr:colOff>177800</xdr:colOff>
      <xdr:row>57</xdr:row>
      <xdr:rowOff>170279</xdr:rowOff>
    </xdr:to>
    <xdr:cxnSp macro="">
      <xdr:nvCxnSpPr>
        <xdr:cNvPr id="124" name="直線コネクタ 123"/>
        <xdr:cNvCxnSpPr/>
      </xdr:nvCxnSpPr>
      <xdr:spPr>
        <a:xfrm flipV="1">
          <a:off x="2908300" y="9926051"/>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170279</xdr:rowOff>
    </xdr:from>
    <xdr:to>
      <xdr:col>15</xdr:col>
      <xdr:colOff>50800</xdr:colOff>
      <xdr:row>58</xdr:row>
      <xdr:rowOff>17910</xdr:rowOff>
    </xdr:to>
    <xdr:cxnSp macro="">
      <xdr:nvCxnSpPr>
        <xdr:cNvPr id="127" name="直線コネクタ 126"/>
        <xdr:cNvCxnSpPr/>
      </xdr:nvCxnSpPr>
      <xdr:spPr>
        <a:xfrm flipV="1">
          <a:off x="2019300" y="9942929"/>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14351</xdr:rowOff>
    </xdr:from>
    <xdr:to>
      <xdr:col>10</xdr:col>
      <xdr:colOff>114300</xdr:colOff>
      <xdr:row>58</xdr:row>
      <xdr:rowOff>17910</xdr:rowOff>
    </xdr:to>
    <xdr:cxnSp macro="">
      <xdr:nvCxnSpPr>
        <xdr:cNvPr id="130" name="直線コネクタ 129"/>
        <xdr:cNvCxnSpPr/>
      </xdr:nvCxnSpPr>
      <xdr:spPr>
        <a:xfrm>
          <a:off x="1130300" y="995845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124668</xdr:rowOff>
    </xdr:from>
    <xdr:to>
      <xdr:col>24</xdr:col>
      <xdr:colOff>114300</xdr:colOff>
      <xdr:row>57</xdr:row>
      <xdr:rowOff>54818</xdr:rowOff>
    </xdr:to>
    <xdr:sp macro="" textlink="">
      <xdr:nvSpPr>
        <xdr:cNvPr id="140" name="楕円 139"/>
        <xdr:cNvSpPr/>
      </xdr:nvSpPr>
      <xdr:spPr>
        <a:xfrm>
          <a:off x="4584700" y="97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147545</xdr:rowOff>
    </xdr:from>
    <xdr:ext cx="599010" cy="259045"/>
    <xdr:sp macro="" textlink="">
      <xdr:nvSpPr>
        <xdr:cNvPr id="141" name="物件費該当値テキスト"/>
        <xdr:cNvSpPr txBox="1"/>
      </xdr:nvSpPr>
      <xdr:spPr>
        <a:xfrm>
          <a:off x="4686300" y="957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102601</xdr:rowOff>
    </xdr:from>
    <xdr:to>
      <xdr:col>20</xdr:col>
      <xdr:colOff>38100</xdr:colOff>
      <xdr:row>58</xdr:row>
      <xdr:rowOff>32751</xdr:rowOff>
    </xdr:to>
    <xdr:sp macro="" textlink="">
      <xdr:nvSpPr>
        <xdr:cNvPr id="142" name="楕円 141"/>
        <xdr:cNvSpPr/>
      </xdr:nvSpPr>
      <xdr:spPr>
        <a:xfrm>
          <a:off x="3746500" y="98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49278</xdr:rowOff>
    </xdr:from>
    <xdr:ext cx="534377" cy="259045"/>
    <xdr:sp macro="" textlink="">
      <xdr:nvSpPr>
        <xdr:cNvPr id="143" name="テキスト ボックス 142"/>
        <xdr:cNvSpPr txBox="1"/>
      </xdr:nvSpPr>
      <xdr:spPr>
        <a:xfrm>
          <a:off x="3530111" y="96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119479</xdr:rowOff>
    </xdr:from>
    <xdr:to>
      <xdr:col>15</xdr:col>
      <xdr:colOff>101600</xdr:colOff>
      <xdr:row>58</xdr:row>
      <xdr:rowOff>49629</xdr:rowOff>
    </xdr:to>
    <xdr:sp macro="" textlink="">
      <xdr:nvSpPr>
        <xdr:cNvPr id="144" name="楕円 143"/>
        <xdr:cNvSpPr/>
      </xdr:nvSpPr>
      <xdr:spPr>
        <a:xfrm>
          <a:off x="2857500" y="98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66156</xdr:rowOff>
    </xdr:from>
    <xdr:ext cx="534377" cy="259045"/>
    <xdr:sp macro="" textlink="">
      <xdr:nvSpPr>
        <xdr:cNvPr id="145" name="テキスト ボックス 144"/>
        <xdr:cNvSpPr txBox="1"/>
      </xdr:nvSpPr>
      <xdr:spPr>
        <a:xfrm>
          <a:off x="2641111" y="96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138560</xdr:rowOff>
    </xdr:from>
    <xdr:to>
      <xdr:col>10</xdr:col>
      <xdr:colOff>165100</xdr:colOff>
      <xdr:row>58</xdr:row>
      <xdr:rowOff>68710</xdr:rowOff>
    </xdr:to>
    <xdr:sp macro="" textlink="">
      <xdr:nvSpPr>
        <xdr:cNvPr id="146" name="楕円 145"/>
        <xdr:cNvSpPr/>
      </xdr:nvSpPr>
      <xdr:spPr>
        <a:xfrm>
          <a:off x="1968500" y="99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85237</xdr:rowOff>
    </xdr:from>
    <xdr:ext cx="534377" cy="259045"/>
    <xdr:sp macro="" textlink="">
      <xdr:nvSpPr>
        <xdr:cNvPr id="147" name="テキスト ボックス 146"/>
        <xdr:cNvSpPr txBox="1"/>
      </xdr:nvSpPr>
      <xdr:spPr>
        <a:xfrm>
          <a:off x="1752111" y="96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135001</xdr:rowOff>
    </xdr:from>
    <xdr:to>
      <xdr:col>6</xdr:col>
      <xdr:colOff>38100</xdr:colOff>
      <xdr:row>58</xdr:row>
      <xdr:rowOff>65151</xdr:rowOff>
    </xdr:to>
    <xdr:sp macro="" textlink="">
      <xdr:nvSpPr>
        <xdr:cNvPr id="148" name="楕円 147"/>
        <xdr:cNvSpPr/>
      </xdr:nvSpPr>
      <xdr:spPr>
        <a:xfrm>
          <a:off x="1079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81678</xdr:rowOff>
    </xdr:from>
    <xdr:ext cx="534377" cy="259045"/>
    <xdr:sp macro="" textlink="">
      <xdr:nvSpPr>
        <xdr:cNvPr id="149" name="テキスト ボックス 148"/>
        <xdr:cNvSpPr txBox="1"/>
      </xdr:nvSpPr>
      <xdr:spPr>
        <a:xfrm>
          <a:off x="863111" y="96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165303</xdr:rowOff>
    </xdr:from>
    <xdr:to>
      <xdr:col>24</xdr:col>
      <xdr:colOff>63500</xdr:colOff>
      <xdr:row>78</xdr:row>
      <xdr:rowOff>60528</xdr:rowOff>
    </xdr:to>
    <xdr:cxnSp macro="">
      <xdr:nvCxnSpPr>
        <xdr:cNvPr id="178" name="直線コネクタ 177"/>
        <xdr:cNvCxnSpPr/>
      </xdr:nvCxnSpPr>
      <xdr:spPr>
        <a:xfrm flipV="1">
          <a:off x="3797300" y="13366953"/>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39573</xdr:rowOff>
    </xdr:from>
    <xdr:to>
      <xdr:col>19</xdr:col>
      <xdr:colOff>177800</xdr:colOff>
      <xdr:row>78</xdr:row>
      <xdr:rowOff>60528</xdr:rowOff>
    </xdr:to>
    <xdr:cxnSp macro="">
      <xdr:nvCxnSpPr>
        <xdr:cNvPr id="181" name="直線コネクタ 180"/>
        <xdr:cNvCxnSpPr/>
      </xdr:nvCxnSpPr>
      <xdr:spPr>
        <a:xfrm>
          <a:off x="2908300" y="1341267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39573</xdr:rowOff>
    </xdr:from>
    <xdr:to>
      <xdr:col>15</xdr:col>
      <xdr:colOff>50800</xdr:colOff>
      <xdr:row>78</xdr:row>
      <xdr:rowOff>41935</xdr:rowOff>
    </xdr:to>
    <xdr:cxnSp macro="">
      <xdr:nvCxnSpPr>
        <xdr:cNvPr id="184" name="直線コネクタ 183"/>
        <xdr:cNvCxnSpPr/>
      </xdr:nvCxnSpPr>
      <xdr:spPr>
        <a:xfrm flipV="1">
          <a:off x="2019300" y="1341267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41935</xdr:rowOff>
    </xdr:from>
    <xdr:to>
      <xdr:col>10</xdr:col>
      <xdr:colOff>114300</xdr:colOff>
      <xdr:row>78</xdr:row>
      <xdr:rowOff>56414</xdr:rowOff>
    </xdr:to>
    <xdr:cxnSp macro="">
      <xdr:nvCxnSpPr>
        <xdr:cNvPr id="187" name="直線コネクタ 186"/>
        <xdr:cNvCxnSpPr/>
      </xdr:nvCxnSpPr>
      <xdr:spPr>
        <a:xfrm flipV="1">
          <a:off x="1130300" y="1341503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114503</xdr:rowOff>
    </xdr:from>
    <xdr:to>
      <xdr:col>24</xdr:col>
      <xdr:colOff>114300</xdr:colOff>
      <xdr:row>78</xdr:row>
      <xdr:rowOff>44653</xdr:rowOff>
    </xdr:to>
    <xdr:sp macro="" textlink="">
      <xdr:nvSpPr>
        <xdr:cNvPr id="197" name="楕円 196"/>
        <xdr:cNvSpPr/>
      </xdr:nvSpPr>
      <xdr:spPr>
        <a:xfrm>
          <a:off x="45847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92930</xdr:rowOff>
    </xdr:from>
    <xdr:ext cx="469744" cy="259045"/>
    <xdr:sp macro="" textlink="">
      <xdr:nvSpPr>
        <xdr:cNvPr id="198" name="維持補修費該当値テキスト"/>
        <xdr:cNvSpPr txBox="1"/>
      </xdr:nvSpPr>
      <xdr:spPr>
        <a:xfrm>
          <a:off x="4686300" y="132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9728</xdr:rowOff>
    </xdr:from>
    <xdr:to>
      <xdr:col>20</xdr:col>
      <xdr:colOff>38100</xdr:colOff>
      <xdr:row>78</xdr:row>
      <xdr:rowOff>111328</xdr:rowOff>
    </xdr:to>
    <xdr:sp macro="" textlink="">
      <xdr:nvSpPr>
        <xdr:cNvPr id="199" name="楕円 198"/>
        <xdr:cNvSpPr/>
      </xdr:nvSpPr>
      <xdr:spPr>
        <a:xfrm>
          <a:off x="3746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102455</xdr:rowOff>
    </xdr:from>
    <xdr:ext cx="469744" cy="259045"/>
    <xdr:sp macro="" textlink="">
      <xdr:nvSpPr>
        <xdr:cNvPr id="200" name="テキスト ボックス 199"/>
        <xdr:cNvSpPr txBox="1"/>
      </xdr:nvSpPr>
      <xdr:spPr>
        <a:xfrm>
          <a:off x="3562428" y="134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160223</xdr:rowOff>
    </xdr:from>
    <xdr:to>
      <xdr:col>15</xdr:col>
      <xdr:colOff>101600</xdr:colOff>
      <xdr:row>78</xdr:row>
      <xdr:rowOff>90373</xdr:rowOff>
    </xdr:to>
    <xdr:sp macro="" textlink="">
      <xdr:nvSpPr>
        <xdr:cNvPr id="201" name="楕円 200"/>
        <xdr:cNvSpPr/>
      </xdr:nvSpPr>
      <xdr:spPr>
        <a:xfrm>
          <a:off x="2857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81500</xdr:rowOff>
    </xdr:from>
    <xdr:ext cx="469744" cy="259045"/>
    <xdr:sp macro="" textlink="">
      <xdr:nvSpPr>
        <xdr:cNvPr id="202" name="テキスト ボックス 201"/>
        <xdr:cNvSpPr txBox="1"/>
      </xdr:nvSpPr>
      <xdr:spPr>
        <a:xfrm>
          <a:off x="2673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162585</xdr:rowOff>
    </xdr:from>
    <xdr:to>
      <xdr:col>10</xdr:col>
      <xdr:colOff>165100</xdr:colOff>
      <xdr:row>78</xdr:row>
      <xdr:rowOff>92735</xdr:rowOff>
    </xdr:to>
    <xdr:sp macro="" textlink="">
      <xdr:nvSpPr>
        <xdr:cNvPr id="203" name="楕円 202"/>
        <xdr:cNvSpPr/>
      </xdr:nvSpPr>
      <xdr:spPr>
        <a:xfrm>
          <a:off x="1968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83862</xdr:rowOff>
    </xdr:from>
    <xdr:ext cx="469744" cy="259045"/>
    <xdr:sp macro="" textlink="">
      <xdr:nvSpPr>
        <xdr:cNvPr id="204" name="テキスト ボックス 203"/>
        <xdr:cNvSpPr txBox="1"/>
      </xdr:nvSpPr>
      <xdr:spPr>
        <a:xfrm>
          <a:off x="1784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5614</xdr:rowOff>
    </xdr:from>
    <xdr:to>
      <xdr:col>6</xdr:col>
      <xdr:colOff>38100</xdr:colOff>
      <xdr:row>78</xdr:row>
      <xdr:rowOff>107214</xdr:rowOff>
    </xdr:to>
    <xdr:sp macro="" textlink="">
      <xdr:nvSpPr>
        <xdr:cNvPr id="205" name="楕円 204"/>
        <xdr:cNvSpPr/>
      </xdr:nvSpPr>
      <xdr:spPr>
        <a:xfrm>
          <a:off x="1079500" y="13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98341</xdr:rowOff>
    </xdr:from>
    <xdr:ext cx="469744" cy="259045"/>
    <xdr:sp macro="" textlink="">
      <xdr:nvSpPr>
        <xdr:cNvPr id="206" name="テキスト ボックス 205"/>
        <xdr:cNvSpPr txBox="1"/>
      </xdr:nvSpPr>
      <xdr:spPr>
        <a:xfrm>
          <a:off x="895428" y="13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49803</xdr:rowOff>
    </xdr:from>
    <xdr:to>
      <xdr:col>24</xdr:col>
      <xdr:colOff>63500</xdr:colOff>
      <xdr:row>95</xdr:row>
      <xdr:rowOff>101352</xdr:rowOff>
    </xdr:to>
    <xdr:cxnSp macro="">
      <xdr:nvCxnSpPr>
        <xdr:cNvPr id="236" name="直線コネクタ 235"/>
        <xdr:cNvCxnSpPr/>
      </xdr:nvCxnSpPr>
      <xdr:spPr>
        <a:xfrm flipV="1">
          <a:off x="3797300" y="15994653"/>
          <a:ext cx="838200" cy="39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101352</xdr:rowOff>
    </xdr:from>
    <xdr:to>
      <xdr:col>19</xdr:col>
      <xdr:colOff>177800</xdr:colOff>
      <xdr:row>95</xdr:row>
      <xdr:rowOff>146729</xdr:rowOff>
    </xdr:to>
    <xdr:cxnSp macro="">
      <xdr:nvCxnSpPr>
        <xdr:cNvPr id="239" name="直線コネクタ 238"/>
        <xdr:cNvCxnSpPr/>
      </xdr:nvCxnSpPr>
      <xdr:spPr>
        <a:xfrm flipV="1">
          <a:off x="2908300" y="16389102"/>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146729</xdr:rowOff>
    </xdr:from>
    <xdr:to>
      <xdr:col>15</xdr:col>
      <xdr:colOff>50800</xdr:colOff>
      <xdr:row>96</xdr:row>
      <xdr:rowOff>54547</xdr:rowOff>
    </xdr:to>
    <xdr:cxnSp macro="">
      <xdr:nvCxnSpPr>
        <xdr:cNvPr id="242" name="直線コネクタ 241"/>
        <xdr:cNvCxnSpPr/>
      </xdr:nvCxnSpPr>
      <xdr:spPr>
        <a:xfrm flipV="1">
          <a:off x="2019300" y="16434479"/>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29972</xdr:rowOff>
    </xdr:from>
    <xdr:to>
      <xdr:col>10</xdr:col>
      <xdr:colOff>114300</xdr:colOff>
      <xdr:row>96</xdr:row>
      <xdr:rowOff>54547</xdr:rowOff>
    </xdr:to>
    <xdr:cxnSp macro="">
      <xdr:nvCxnSpPr>
        <xdr:cNvPr id="245" name="直線コネクタ 244"/>
        <xdr:cNvCxnSpPr/>
      </xdr:nvCxnSpPr>
      <xdr:spPr>
        <a:xfrm>
          <a:off x="1130300" y="1648917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170453</xdr:rowOff>
    </xdr:from>
    <xdr:to>
      <xdr:col>24</xdr:col>
      <xdr:colOff>114300</xdr:colOff>
      <xdr:row>93</xdr:row>
      <xdr:rowOff>100603</xdr:rowOff>
    </xdr:to>
    <xdr:sp macro="" textlink="">
      <xdr:nvSpPr>
        <xdr:cNvPr id="255" name="楕円 254"/>
        <xdr:cNvSpPr/>
      </xdr:nvSpPr>
      <xdr:spPr>
        <a:xfrm>
          <a:off x="4584700" y="15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21880</xdr:rowOff>
    </xdr:from>
    <xdr:ext cx="599010" cy="259045"/>
    <xdr:sp macro="" textlink="">
      <xdr:nvSpPr>
        <xdr:cNvPr id="256" name="扶助費該当値テキスト"/>
        <xdr:cNvSpPr txBox="1"/>
      </xdr:nvSpPr>
      <xdr:spPr>
        <a:xfrm>
          <a:off x="4686300" y="1579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50552</xdr:rowOff>
    </xdr:from>
    <xdr:to>
      <xdr:col>20</xdr:col>
      <xdr:colOff>38100</xdr:colOff>
      <xdr:row>95</xdr:row>
      <xdr:rowOff>152152</xdr:rowOff>
    </xdr:to>
    <xdr:sp macro="" textlink="">
      <xdr:nvSpPr>
        <xdr:cNvPr id="257" name="楕円 256"/>
        <xdr:cNvSpPr/>
      </xdr:nvSpPr>
      <xdr:spPr>
        <a:xfrm>
          <a:off x="3746500" y="163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168679</xdr:rowOff>
    </xdr:from>
    <xdr:ext cx="599010" cy="259045"/>
    <xdr:sp macro="" textlink="">
      <xdr:nvSpPr>
        <xdr:cNvPr id="258" name="テキスト ボックス 257"/>
        <xdr:cNvSpPr txBox="1"/>
      </xdr:nvSpPr>
      <xdr:spPr>
        <a:xfrm>
          <a:off x="3497795" y="161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95929</xdr:rowOff>
    </xdr:from>
    <xdr:to>
      <xdr:col>15</xdr:col>
      <xdr:colOff>101600</xdr:colOff>
      <xdr:row>96</xdr:row>
      <xdr:rowOff>26079</xdr:rowOff>
    </xdr:to>
    <xdr:sp macro="" textlink="">
      <xdr:nvSpPr>
        <xdr:cNvPr id="259" name="楕円 258"/>
        <xdr:cNvSpPr/>
      </xdr:nvSpPr>
      <xdr:spPr>
        <a:xfrm>
          <a:off x="2857500" y="163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42606</xdr:rowOff>
    </xdr:from>
    <xdr:ext cx="599010" cy="259045"/>
    <xdr:sp macro="" textlink="">
      <xdr:nvSpPr>
        <xdr:cNvPr id="260" name="テキスト ボックス 259"/>
        <xdr:cNvSpPr txBox="1"/>
      </xdr:nvSpPr>
      <xdr:spPr>
        <a:xfrm>
          <a:off x="2608795" y="1615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3747</xdr:rowOff>
    </xdr:from>
    <xdr:to>
      <xdr:col>10</xdr:col>
      <xdr:colOff>165100</xdr:colOff>
      <xdr:row>96</xdr:row>
      <xdr:rowOff>105347</xdr:rowOff>
    </xdr:to>
    <xdr:sp macro="" textlink="">
      <xdr:nvSpPr>
        <xdr:cNvPr id="261" name="楕円 260"/>
        <xdr:cNvSpPr/>
      </xdr:nvSpPr>
      <xdr:spPr>
        <a:xfrm>
          <a:off x="1968500" y="16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121874</xdr:rowOff>
    </xdr:from>
    <xdr:ext cx="599010" cy="259045"/>
    <xdr:sp macro="" textlink="">
      <xdr:nvSpPr>
        <xdr:cNvPr id="262" name="テキスト ボックス 261"/>
        <xdr:cNvSpPr txBox="1"/>
      </xdr:nvSpPr>
      <xdr:spPr>
        <a:xfrm>
          <a:off x="1719795" y="162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150622</xdr:rowOff>
    </xdr:from>
    <xdr:to>
      <xdr:col>6</xdr:col>
      <xdr:colOff>38100</xdr:colOff>
      <xdr:row>96</xdr:row>
      <xdr:rowOff>80772</xdr:rowOff>
    </xdr:to>
    <xdr:sp macro="" textlink="">
      <xdr:nvSpPr>
        <xdr:cNvPr id="263" name="楕円 262"/>
        <xdr:cNvSpPr/>
      </xdr:nvSpPr>
      <xdr:spPr>
        <a:xfrm>
          <a:off x="1079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97299</xdr:rowOff>
    </xdr:from>
    <xdr:ext cx="599010" cy="259045"/>
    <xdr:sp macro="" textlink="">
      <xdr:nvSpPr>
        <xdr:cNvPr id="264" name="テキスト ボックス 263"/>
        <xdr:cNvSpPr txBox="1"/>
      </xdr:nvSpPr>
      <xdr:spPr>
        <a:xfrm>
          <a:off x="830795" y="162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25683</xdr:rowOff>
    </xdr:from>
    <xdr:to>
      <xdr:col>55</xdr:col>
      <xdr:colOff>0</xdr:colOff>
      <xdr:row>37</xdr:row>
      <xdr:rowOff>71490</xdr:rowOff>
    </xdr:to>
    <xdr:cxnSp macro="">
      <xdr:nvCxnSpPr>
        <xdr:cNvPr id="295" name="直線コネクタ 294"/>
        <xdr:cNvCxnSpPr/>
      </xdr:nvCxnSpPr>
      <xdr:spPr>
        <a:xfrm>
          <a:off x="9639300" y="5340633"/>
          <a:ext cx="838200" cy="10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25683</xdr:rowOff>
    </xdr:from>
    <xdr:to>
      <xdr:col>50</xdr:col>
      <xdr:colOff>114300</xdr:colOff>
      <xdr:row>38</xdr:row>
      <xdr:rowOff>3574</xdr:rowOff>
    </xdr:to>
    <xdr:cxnSp macro="">
      <xdr:nvCxnSpPr>
        <xdr:cNvPr id="298" name="直線コネクタ 297"/>
        <xdr:cNvCxnSpPr/>
      </xdr:nvCxnSpPr>
      <xdr:spPr>
        <a:xfrm flipV="1">
          <a:off x="8750300" y="5340633"/>
          <a:ext cx="889000" cy="1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3574</xdr:rowOff>
    </xdr:from>
    <xdr:to>
      <xdr:col>45</xdr:col>
      <xdr:colOff>177800</xdr:colOff>
      <xdr:row>38</xdr:row>
      <xdr:rowOff>10302</xdr:rowOff>
    </xdr:to>
    <xdr:cxnSp macro="">
      <xdr:nvCxnSpPr>
        <xdr:cNvPr id="301" name="直線コネクタ 300"/>
        <xdr:cNvCxnSpPr/>
      </xdr:nvCxnSpPr>
      <xdr:spPr>
        <a:xfrm flipV="1">
          <a:off x="7861300" y="651867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10302</xdr:rowOff>
    </xdr:from>
    <xdr:to>
      <xdr:col>41</xdr:col>
      <xdr:colOff>50800</xdr:colOff>
      <xdr:row>38</xdr:row>
      <xdr:rowOff>32879</xdr:rowOff>
    </xdr:to>
    <xdr:cxnSp macro="">
      <xdr:nvCxnSpPr>
        <xdr:cNvPr id="304" name="直線コネクタ 303"/>
        <xdr:cNvCxnSpPr/>
      </xdr:nvCxnSpPr>
      <xdr:spPr>
        <a:xfrm flipV="1">
          <a:off x="6972300" y="6525402"/>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20690</xdr:rowOff>
    </xdr:from>
    <xdr:to>
      <xdr:col>55</xdr:col>
      <xdr:colOff>50800</xdr:colOff>
      <xdr:row>37</xdr:row>
      <xdr:rowOff>122290</xdr:rowOff>
    </xdr:to>
    <xdr:sp macro="" textlink="">
      <xdr:nvSpPr>
        <xdr:cNvPr id="314" name="楕円 313"/>
        <xdr:cNvSpPr/>
      </xdr:nvSpPr>
      <xdr:spPr>
        <a:xfrm>
          <a:off x="10426700" y="63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43567</xdr:rowOff>
    </xdr:from>
    <xdr:ext cx="534377" cy="259045"/>
    <xdr:sp macro="" textlink="">
      <xdr:nvSpPr>
        <xdr:cNvPr id="315" name="補助費等該当値テキスト"/>
        <xdr:cNvSpPr txBox="1"/>
      </xdr:nvSpPr>
      <xdr:spPr>
        <a:xfrm>
          <a:off x="10528300" y="62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146333</xdr:rowOff>
    </xdr:from>
    <xdr:to>
      <xdr:col>50</xdr:col>
      <xdr:colOff>165100</xdr:colOff>
      <xdr:row>31</xdr:row>
      <xdr:rowOff>76483</xdr:rowOff>
    </xdr:to>
    <xdr:sp macro="" textlink="">
      <xdr:nvSpPr>
        <xdr:cNvPr id="316" name="楕円 315"/>
        <xdr:cNvSpPr/>
      </xdr:nvSpPr>
      <xdr:spPr>
        <a:xfrm>
          <a:off x="9588500" y="52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93010</xdr:rowOff>
    </xdr:from>
    <xdr:ext cx="599010" cy="259045"/>
    <xdr:sp macro="" textlink="">
      <xdr:nvSpPr>
        <xdr:cNvPr id="317" name="テキスト ボックス 316"/>
        <xdr:cNvSpPr txBox="1"/>
      </xdr:nvSpPr>
      <xdr:spPr>
        <a:xfrm>
          <a:off x="9339795" y="50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124224</xdr:rowOff>
    </xdr:from>
    <xdr:to>
      <xdr:col>46</xdr:col>
      <xdr:colOff>38100</xdr:colOff>
      <xdr:row>38</xdr:row>
      <xdr:rowOff>54374</xdr:rowOff>
    </xdr:to>
    <xdr:sp macro="" textlink="">
      <xdr:nvSpPr>
        <xdr:cNvPr id="318" name="楕円 317"/>
        <xdr:cNvSpPr/>
      </xdr:nvSpPr>
      <xdr:spPr>
        <a:xfrm>
          <a:off x="8699500" y="64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70901</xdr:rowOff>
    </xdr:from>
    <xdr:ext cx="534377" cy="259045"/>
    <xdr:sp macro="" textlink="">
      <xdr:nvSpPr>
        <xdr:cNvPr id="319" name="テキスト ボックス 318"/>
        <xdr:cNvSpPr txBox="1"/>
      </xdr:nvSpPr>
      <xdr:spPr>
        <a:xfrm>
          <a:off x="8483111" y="62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130952</xdr:rowOff>
    </xdr:from>
    <xdr:to>
      <xdr:col>41</xdr:col>
      <xdr:colOff>101600</xdr:colOff>
      <xdr:row>38</xdr:row>
      <xdr:rowOff>61102</xdr:rowOff>
    </xdr:to>
    <xdr:sp macro="" textlink="">
      <xdr:nvSpPr>
        <xdr:cNvPr id="320" name="楕円 319"/>
        <xdr:cNvSpPr/>
      </xdr:nvSpPr>
      <xdr:spPr>
        <a:xfrm>
          <a:off x="7810500" y="6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77629</xdr:rowOff>
    </xdr:from>
    <xdr:ext cx="534377" cy="259045"/>
    <xdr:sp macro="" textlink="">
      <xdr:nvSpPr>
        <xdr:cNvPr id="321" name="テキスト ボックス 320"/>
        <xdr:cNvSpPr txBox="1"/>
      </xdr:nvSpPr>
      <xdr:spPr>
        <a:xfrm>
          <a:off x="7594111" y="62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153529</xdr:rowOff>
    </xdr:from>
    <xdr:to>
      <xdr:col>36</xdr:col>
      <xdr:colOff>165100</xdr:colOff>
      <xdr:row>38</xdr:row>
      <xdr:rowOff>83679</xdr:rowOff>
    </xdr:to>
    <xdr:sp macro="" textlink="">
      <xdr:nvSpPr>
        <xdr:cNvPr id="322" name="楕円 321"/>
        <xdr:cNvSpPr/>
      </xdr:nvSpPr>
      <xdr:spPr>
        <a:xfrm>
          <a:off x="6921500" y="64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100206</xdr:rowOff>
    </xdr:from>
    <xdr:ext cx="534377" cy="259045"/>
    <xdr:sp macro="" textlink="">
      <xdr:nvSpPr>
        <xdr:cNvPr id="323" name="テキスト ボックス 322"/>
        <xdr:cNvSpPr txBox="1"/>
      </xdr:nvSpPr>
      <xdr:spPr>
        <a:xfrm>
          <a:off x="6705111" y="62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77759</xdr:rowOff>
    </xdr:from>
    <xdr:to>
      <xdr:col>55</xdr:col>
      <xdr:colOff>0</xdr:colOff>
      <xdr:row>57</xdr:row>
      <xdr:rowOff>82335</xdr:rowOff>
    </xdr:to>
    <xdr:cxnSp macro="">
      <xdr:nvCxnSpPr>
        <xdr:cNvPr id="350" name="直線コネクタ 349"/>
        <xdr:cNvCxnSpPr/>
      </xdr:nvCxnSpPr>
      <xdr:spPr>
        <a:xfrm flipV="1">
          <a:off x="9639300" y="9850409"/>
          <a:ext cx="8382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51"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64719</xdr:rowOff>
    </xdr:from>
    <xdr:to>
      <xdr:col>50</xdr:col>
      <xdr:colOff>114300</xdr:colOff>
      <xdr:row>57</xdr:row>
      <xdr:rowOff>82335</xdr:rowOff>
    </xdr:to>
    <xdr:cxnSp macro="">
      <xdr:nvCxnSpPr>
        <xdr:cNvPr id="353" name="直線コネクタ 352"/>
        <xdr:cNvCxnSpPr/>
      </xdr:nvCxnSpPr>
      <xdr:spPr>
        <a:xfrm>
          <a:off x="8750300" y="9837369"/>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5" name="テキスト ボックス 354"/>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64719</xdr:rowOff>
    </xdr:from>
    <xdr:to>
      <xdr:col>45</xdr:col>
      <xdr:colOff>177800</xdr:colOff>
      <xdr:row>57</xdr:row>
      <xdr:rowOff>110737</xdr:rowOff>
    </xdr:to>
    <xdr:cxnSp macro="">
      <xdr:nvCxnSpPr>
        <xdr:cNvPr id="356" name="直線コネクタ 355"/>
        <xdr:cNvCxnSpPr/>
      </xdr:nvCxnSpPr>
      <xdr:spPr>
        <a:xfrm flipV="1">
          <a:off x="7861300" y="9837369"/>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8" name="テキスト ボックス 357"/>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110737</xdr:rowOff>
    </xdr:from>
    <xdr:to>
      <xdr:col>41</xdr:col>
      <xdr:colOff>50800</xdr:colOff>
      <xdr:row>57</xdr:row>
      <xdr:rowOff>147573</xdr:rowOff>
    </xdr:to>
    <xdr:cxnSp macro="">
      <xdr:nvCxnSpPr>
        <xdr:cNvPr id="359" name="直線コネクタ 358"/>
        <xdr:cNvCxnSpPr/>
      </xdr:nvCxnSpPr>
      <xdr:spPr>
        <a:xfrm flipV="1">
          <a:off x="6972300" y="988338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61" name="テキスト ボックス 360"/>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3" name="テキスト ボックス 362"/>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26959</xdr:rowOff>
    </xdr:from>
    <xdr:to>
      <xdr:col>55</xdr:col>
      <xdr:colOff>50800</xdr:colOff>
      <xdr:row>57</xdr:row>
      <xdr:rowOff>128559</xdr:rowOff>
    </xdr:to>
    <xdr:sp macro="" textlink="">
      <xdr:nvSpPr>
        <xdr:cNvPr id="369" name="楕円 368"/>
        <xdr:cNvSpPr/>
      </xdr:nvSpPr>
      <xdr:spPr>
        <a:xfrm>
          <a:off x="10426700" y="97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5386</xdr:rowOff>
    </xdr:from>
    <xdr:ext cx="534377" cy="259045"/>
    <xdr:sp macro="" textlink="">
      <xdr:nvSpPr>
        <xdr:cNvPr id="370" name="普通建設事業費該当値テキスト"/>
        <xdr:cNvSpPr txBox="1"/>
      </xdr:nvSpPr>
      <xdr:spPr>
        <a:xfrm>
          <a:off x="10528300" y="97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31535</xdr:rowOff>
    </xdr:from>
    <xdr:to>
      <xdr:col>50</xdr:col>
      <xdr:colOff>165100</xdr:colOff>
      <xdr:row>57</xdr:row>
      <xdr:rowOff>133135</xdr:rowOff>
    </xdr:to>
    <xdr:sp macro="" textlink="">
      <xdr:nvSpPr>
        <xdr:cNvPr id="371" name="楕円 370"/>
        <xdr:cNvSpPr/>
      </xdr:nvSpPr>
      <xdr:spPr>
        <a:xfrm>
          <a:off x="9588500" y="98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124262</xdr:rowOff>
    </xdr:from>
    <xdr:ext cx="534377" cy="259045"/>
    <xdr:sp macro="" textlink="">
      <xdr:nvSpPr>
        <xdr:cNvPr id="372" name="テキスト ボックス 371"/>
        <xdr:cNvSpPr txBox="1"/>
      </xdr:nvSpPr>
      <xdr:spPr>
        <a:xfrm>
          <a:off x="9372111" y="9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13919</xdr:rowOff>
    </xdr:from>
    <xdr:to>
      <xdr:col>46</xdr:col>
      <xdr:colOff>38100</xdr:colOff>
      <xdr:row>57</xdr:row>
      <xdr:rowOff>115519</xdr:rowOff>
    </xdr:to>
    <xdr:sp macro="" textlink="">
      <xdr:nvSpPr>
        <xdr:cNvPr id="373" name="楕円 372"/>
        <xdr:cNvSpPr/>
      </xdr:nvSpPr>
      <xdr:spPr>
        <a:xfrm>
          <a:off x="8699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132046</xdr:rowOff>
    </xdr:from>
    <xdr:ext cx="534377" cy="259045"/>
    <xdr:sp macro="" textlink="">
      <xdr:nvSpPr>
        <xdr:cNvPr id="374" name="テキスト ボックス 373"/>
        <xdr:cNvSpPr txBox="1"/>
      </xdr:nvSpPr>
      <xdr:spPr>
        <a:xfrm>
          <a:off x="8483111" y="95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59937</xdr:rowOff>
    </xdr:from>
    <xdr:to>
      <xdr:col>41</xdr:col>
      <xdr:colOff>101600</xdr:colOff>
      <xdr:row>57</xdr:row>
      <xdr:rowOff>161537</xdr:rowOff>
    </xdr:to>
    <xdr:sp macro="" textlink="">
      <xdr:nvSpPr>
        <xdr:cNvPr id="375" name="楕円 374"/>
        <xdr:cNvSpPr/>
      </xdr:nvSpPr>
      <xdr:spPr>
        <a:xfrm>
          <a:off x="7810500" y="98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152664</xdr:rowOff>
    </xdr:from>
    <xdr:ext cx="534377" cy="259045"/>
    <xdr:sp macro="" textlink="">
      <xdr:nvSpPr>
        <xdr:cNvPr id="376" name="テキスト ボックス 375"/>
        <xdr:cNvSpPr txBox="1"/>
      </xdr:nvSpPr>
      <xdr:spPr>
        <a:xfrm>
          <a:off x="7594111" y="99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96773</xdr:rowOff>
    </xdr:from>
    <xdr:to>
      <xdr:col>36</xdr:col>
      <xdr:colOff>165100</xdr:colOff>
      <xdr:row>58</xdr:row>
      <xdr:rowOff>26923</xdr:rowOff>
    </xdr:to>
    <xdr:sp macro="" textlink="">
      <xdr:nvSpPr>
        <xdr:cNvPr id="377" name="楕円 376"/>
        <xdr:cNvSpPr/>
      </xdr:nvSpPr>
      <xdr:spPr>
        <a:xfrm>
          <a:off x="6921500" y="98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18050</xdr:rowOff>
    </xdr:from>
    <xdr:ext cx="534377" cy="259045"/>
    <xdr:sp macro="" textlink="">
      <xdr:nvSpPr>
        <xdr:cNvPr id="378" name="テキスト ボックス 377"/>
        <xdr:cNvSpPr txBox="1"/>
      </xdr:nvSpPr>
      <xdr:spPr>
        <a:xfrm>
          <a:off x="6705111" y="99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19932</xdr:rowOff>
    </xdr:from>
    <xdr:to>
      <xdr:col>55</xdr:col>
      <xdr:colOff>0</xdr:colOff>
      <xdr:row>77</xdr:row>
      <xdr:rowOff>122326</xdr:rowOff>
    </xdr:to>
    <xdr:cxnSp macro="">
      <xdr:nvCxnSpPr>
        <xdr:cNvPr id="407" name="直線コネクタ 406"/>
        <xdr:cNvCxnSpPr/>
      </xdr:nvCxnSpPr>
      <xdr:spPr>
        <a:xfrm>
          <a:off x="9639300" y="13221582"/>
          <a:ext cx="8382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126058</xdr:rowOff>
    </xdr:from>
    <xdr:ext cx="469744" cy="259045"/>
    <xdr:sp macro="" textlink="">
      <xdr:nvSpPr>
        <xdr:cNvPr id="408" name="普通建設事業費 （ うち新規整備　）平均値テキスト"/>
        <xdr:cNvSpPr txBox="1"/>
      </xdr:nvSpPr>
      <xdr:spPr>
        <a:xfrm>
          <a:off x="10528300" y="13327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19932</xdr:rowOff>
    </xdr:from>
    <xdr:to>
      <xdr:col>50</xdr:col>
      <xdr:colOff>114300</xdr:colOff>
      <xdr:row>78</xdr:row>
      <xdr:rowOff>13170</xdr:rowOff>
    </xdr:to>
    <xdr:cxnSp macro="">
      <xdr:nvCxnSpPr>
        <xdr:cNvPr id="410" name="直線コネクタ 409"/>
        <xdr:cNvCxnSpPr/>
      </xdr:nvCxnSpPr>
      <xdr:spPr>
        <a:xfrm flipV="1">
          <a:off x="8750300" y="13221582"/>
          <a:ext cx="8890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2" name="テキスト ボックス 411"/>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166999</xdr:rowOff>
    </xdr:from>
    <xdr:to>
      <xdr:col>45</xdr:col>
      <xdr:colOff>177800</xdr:colOff>
      <xdr:row>78</xdr:row>
      <xdr:rowOff>13170</xdr:rowOff>
    </xdr:to>
    <xdr:cxnSp macro="">
      <xdr:nvCxnSpPr>
        <xdr:cNvPr id="413" name="直線コネクタ 412"/>
        <xdr:cNvCxnSpPr/>
      </xdr:nvCxnSpPr>
      <xdr:spPr>
        <a:xfrm>
          <a:off x="7861300" y="13368649"/>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5" name="テキスト ボックス 414"/>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166999</xdr:rowOff>
    </xdr:from>
    <xdr:to>
      <xdr:col>41</xdr:col>
      <xdr:colOff>50800</xdr:colOff>
      <xdr:row>78</xdr:row>
      <xdr:rowOff>126918</xdr:rowOff>
    </xdr:to>
    <xdr:cxnSp macro="">
      <xdr:nvCxnSpPr>
        <xdr:cNvPr id="416" name="直線コネクタ 415"/>
        <xdr:cNvCxnSpPr/>
      </xdr:nvCxnSpPr>
      <xdr:spPr>
        <a:xfrm flipV="1">
          <a:off x="6972300" y="13368649"/>
          <a:ext cx="88900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8" name="テキスト ボックス 417"/>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71526</xdr:rowOff>
    </xdr:from>
    <xdr:to>
      <xdr:col>55</xdr:col>
      <xdr:colOff>50800</xdr:colOff>
      <xdr:row>78</xdr:row>
      <xdr:rowOff>1676</xdr:rowOff>
    </xdr:to>
    <xdr:sp macro="" textlink="">
      <xdr:nvSpPr>
        <xdr:cNvPr id="426" name="楕円 425"/>
        <xdr:cNvSpPr/>
      </xdr:nvSpPr>
      <xdr:spPr>
        <a:xfrm>
          <a:off x="10426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94403</xdr:rowOff>
    </xdr:from>
    <xdr:ext cx="534377" cy="259045"/>
    <xdr:sp macro="" textlink="">
      <xdr:nvSpPr>
        <xdr:cNvPr id="427" name="普通建設事業費 （ うち新規整備　）該当値テキスト"/>
        <xdr:cNvSpPr txBox="1"/>
      </xdr:nvSpPr>
      <xdr:spPr>
        <a:xfrm>
          <a:off x="10528300" y="131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140582</xdr:rowOff>
    </xdr:from>
    <xdr:to>
      <xdr:col>50</xdr:col>
      <xdr:colOff>165100</xdr:colOff>
      <xdr:row>77</xdr:row>
      <xdr:rowOff>70732</xdr:rowOff>
    </xdr:to>
    <xdr:sp macro="" textlink="">
      <xdr:nvSpPr>
        <xdr:cNvPr id="428" name="楕円 427"/>
        <xdr:cNvSpPr/>
      </xdr:nvSpPr>
      <xdr:spPr>
        <a:xfrm>
          <a:off x="9588500" y="131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87260</xdr:rowOff>
    </xdr:from>
    <xdr:ext cx="534377" cy="259045"/>
    <xdr:sp macro="" textlink="">
      <xdr:nvSpPr>
        <xdr:cNvPr id="429" name="テキスト ボックス 428"/>
        <xdr:cNvSpPr txBox="1"/>
      </xdr:nvSpPr>
      <xdr:spPr>
        <a:xfrm>
          <a:off x="9372111" y="129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133820</xdr:rowOff>
    </xdr:from>
    <xdr:to>
      <xdr:col>46</xdr:col>
      <xdr:colOff>38100</xdr:colOff>
      <xdr:row>78</xdr:row>
      <xdr:rowOff>63970</xdr:rowOff>
    </xdr:to>
    <xdr:sp macro="" textlink="">
      <xdr:nvSpPr>
        <xdr:cNvPr id="430" name="楕円 429"/>
        <xdr:cNvSpPr/>
      </xdr:nvSpPr>
      <xdr:spPr>
        <a:xfrm>
          <a:off x="8699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80497</xdr:rowOff>
    </xdr:from>
    <xdr:ext cx="534377" cy="259045"/>
    <xdr:sp macro="" textlink="">
      <xdr:nvSpPr>
        <xdr:cNvPr id="431" name="テキスト ボックス 430"/>
        <xdr:cNvSpPr txBox="1"/>
      </xdr:nvSpPr>
      <xdr:spPr>
        <a:xfrm>
          <a:off x="8483111" y="131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116199</xdr:rowOff>
    </xdr:from>
    <xdr:to>
      <xdr:col>41</xdr:col>
      <xdr:colOff>101600</xdr:colOff>
      <xdr:row>78</xdr:row>
      <xdr:rowOff>46349</xdr:rowOff>
    </xdr:to>
    <xdr:sp macro="" textlink="">
      <xdr:nvSpPr>
        <xdr:cNvPr id="432" name="楕円 431"/>
        <xdr:cNvSpPr/>
      </xdr:nvSpPr>
      <xdr:spPr>
        <a:xfrm>
          <a:off x="7810500" y="133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62876</xdr:rowOff>
    </xdr:from>
    <xdr:ext cx="534377" cy="259045"/>
    <xdr:sp macro="" textlink="">
      <xdr:nvSpPr>
        <xdr:cNvPr id="433" name="テキスト ボックス 432"/>
        <xdr:cNvSpPr txBox="1"/>
      </xdr:nvSpPr>
      <xdr:spPr>
        <a:xfrm>
          <a:off x="7594111" y="130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76118</xdr:rowOff>
    </xdr:from>
    <xdr:to>
      <xdr:col>36</xdr:col>
      <xdr:colOff>165100</xdr:colOff>
      <xdr:row>79</xdr:row>
      <xdr:rowOff>6268</xdr:rowOff>
    </xdr:to>
    <xdr:sp macro="" textlink="">
      <xdr:nvSpPr>
        <xdr:cNvPr id="434" name="楕円 433"/>
        <xdr:cNvSpPr/>
      </xdr:nvSpPr>
      <xdr:spPr>
        <a:xfrm>
          <a:off x="6921500" y="13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168845</xdr:rowOff>
    </xdr:from>
    <xdr:ext cx="469744" cy="259045"/>
    <xdr:sp macro="" textlink="">
      <xdr:nvSpPr>
        <xdr:cNvPr id="435" name="テキスト ボックス 434"/>
        <xdr:cNvSpPr txBox="1"/>
      </xdr:nvSpPr>
      <xdr:spPr>
        <a:xfrm>
          <a:off x="6737428" y="1354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165055</xdr:rowOff>
    </xdr:from>
    <xdr:to>
      <xdr:col>55</xdr:col>
      <xdr:colOff>0</xdr:colOff>
      <xdr:row>97</xdr:row>
      <xdr:rowOff>120021</xdr:rowOff>
    </xdr:to>
    <xdr:cxnSp macro="">
      <xdr:nvCxnSpPr>
        <xdr:cNvPr id="464" name="直線コネクタ 463"/>
        <xdr:cNvCxnSpPr/>
      </xdr:nvCxnSpPr>
      <xdr:spPr>
        <a:xfrm flipV="1">
          <a:off x="9639300" y="16624255"/>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5"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125394</xdr:rowOff>
    </xdr:from>
    <xdr:to>
      <xdr:col>50</xdr:col>
      <xdr:colOff>114300</xdr:colOff>
      <xdr:row>97</xdr:row>
      <xdr:rowOff>120021</xdr:rowOff>
    </xdr:to>
    <xdr:cxnSp macro="">
      <xdr:nvCxnSpPr>
        <xdr:cNvPr id="467" name="直線コネクタ 466"/>
        <xdr:cNvCxnSpPr/>
      </xdr:nvCxnSpPr>
      <xdr:spPr>
        <a:xfrm>
          <a:off x="8750300" y="16584594"/>
          <a:ext cx="889000" cy="1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9" name="テキスト ボックス 468"/>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125394</xdr:rowOff>
    </xdr:from>
    <xdr:to>
      <xdr:col>45</xdr:col>
      <xdr:colOff>177800</xdr:colOff>
      <xdr:row>97</xdr:row>
      <xdr:rowOff>21189</xdr:rowOff>
    </xdr:to>
    <xdr:cxnSp macro="">
      <xdr:nvCxnSpPr>
        <xdr:cNvPr id="470" name="直線コネクタ 469"/>
        <xdr:cNvCxnSpPr/>
      </xdr:nvCxnSpPr>
      <xdr:spPr>
        <a:xfrm flipV="1">
          <a:off x="7861300" y="16584594"/>
          <a:ext cx="889000" cy="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2" name="テキスト ボックス 471"/>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21189</xdr:rowOff>
    </xdr:from>
    <xdr:to>
      <xdr:col>41</xdr:col>
      <xdr:colOff>50800</xdr:colOff>
      <xdr:row>97</xdr:row>
      <xdr:rowOff>142957</xdr:rowOff>
    </xdr:to>
    <xdr:cxnSp macro="">
      <xdr:nvCxnSpPr>
        <xdr:cNvPr id="473" name="直線コネクタ 472"/>
        <xdr:cNvCxnSpPr/>
      </xdr:nvCxnSpPr>
      <xdr:spPr>
        <a:xfrm flipV="1">
          <a:off x="6972300" y="16651839"/>
          <a:ext cx="8890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5" name="テキスト ボックス 474"/>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7" name="テキスト ボックス 476"/>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114255</xdr:rowOff>
    </xdr:from>
    <xdr:to>
      <xdr:col>55</xdr:col>
      <xdr:colOff>50800</xdr:colOff>
      <xdr:row>97</xdr:row>
      <xdr:rowOff>44405</xdr:rowOff>
    </xdr:to>
    <xdr:sp macro="" textlink="">
      <xdr:nvSpPr>
        <xdr:cNvPr id="483" name="楕円 482"/>
        <xdr:cNvSpPr/>
      </xdr:nvSpPr>
      <xdr:spPr>
        <a:xfrm>
          <a:off x="10426700" y="165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92682</xdr:rowOff>
    </xdr:from>
    <xdr:ext cx="534377" cy="259045"/>
    <xdr:sp macro="" textlink="">
      <xdr:nvSpPr>
        <xdr:cNvPr id="484" name="普通建設事業費 （ うち更新整備　）該当値テキスト"/>
        <xdr:cNvSpPr txBox="1"/>
      </xdr:nvSpPr>
      <xdr:spPr>
        <a:xfrm>
          <a:off x="10528300" y="165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69221</xdr:rowOff>
    </xdr:from>
    <xdr:to>
      <xdr:col>50</xdr:col>
      <xdr:colOff>165100</xdr:colOff>
      <xdr:row>97</xdr:row>
      <xdr:rowOff>170821</xdr:rowOff>
    </xdr:to>
    <xdr:sp macro="" textlink="">
      <xdr:nvSpPr>
        <xdr:cNvPr id="485" name="楕円 484"/>
        <xdr:cNvSpPr/>
      </xdr:nvSpPr>
      <xdr:spPr>
        <a:xfrm>
          <a:off x="9588500" y="166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161948</xdr:rowOff>
    </xdr:from>
    <xdr:ext cx="534377" cy="259045"/>
    <xdr:sp macro="" textlink="">
      <xdr:nvSpPr>
        <xdr:cNvPr id="486" name="テキスト ボックス 485"/>
        <xdr:cNvSpPr txBox="1"/>
      </xdr:nvSpPr>
      <xdr:spPr>
        <a:xfrm>
          <a:off x="9372111" y="167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74594</xdr:rowOff>
    </xdr:from>
    <xdr:to>
      <xdr:col>46</xdr:col>
      <xdr:colOff>38100</xdr:colOff>
      <xdr:row>97</xdr:row>
      <xdr:rowOff>4744</xdr:rowOff>
    </xdr:to>
    <xdr:sp macro="" textlink="">
      <xdr:nvSpPr>
        <xdr:cNvPr id="487" name="楕円 486"/>
        <xdr:cNvSpPr/>
      </xdr:nvSpPr>
      <xdr:spPr>
        <a:xfrm>
          <a:off x="8699500" y="165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167321</xdr:rowOff>
    </xdr:from>
    <xdr:ext cx="534377" cy="259045"/>
    <xdr:sp macro="" textlink="">
      <xdr:nvSpPr>
        <xdr:cNvPr id="488" name="テキスト ボックス 487"/>
        <xdr:cNvSpPr txBox="1"/>
      </xdr:nvSpPr>
      <xdr:spPr>
        <a:xfrm>
          <a:off x="8483111" y="166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141839</xdr:rowOff>
    </xdr:from>
    <xdr:to>
      <xdr:col>41</xdr:col>
      <xdr:colOff>101600</xdr:colOff>
      <xdr:row>97</xdr:row>
      <xdr:rowOff>71989</xdr:rowOff>
    </xdr:to>
    <xdr:sp macro="" textlink="">
      <xdr:nvSpPr>
        <xdr:cNvPr id="489" name="楕円 488"/>
        <xdr:cNvSpPr/>
      </xdr:nvSpPr>
      <xdr:spPr>
        <a:xfrm>
          <a:off x="7810500" y="166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63116</xdr:rowOff>
    </xdr:from>
    <xdr:ext cx="534377" cy="259045"/>
    <xdr:sp macro="" textlink="">
      <xdr:nvSpPr>
        <xdr:cNvPr id="490" name="テキスト ボックス 489"/>
        <xdr:cNvSpPr txBox="1"/>
      </xdr:nvSpPr>
      <xdr:spPr>
        <a:xfrm>
          <a:off x="7594111" y="166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92157</xdr:rowOff>
    </xdr:from>
    <xdr:to>
      <xdr:col>36</xdr:col>
      <xdr:colOff>165100</xdr:colOff>
      <xdr:row>98</xdr:row>
      <xdr:rowOff>22307</xdr:rowOff>
    </xdr:to>
    <xdr:sp macro="" textlink="">
      <xdr:nvSpPr>
        <xdr:cNvPr id="491" name="楕円 490"/>
        <xdr:cNvSpPr/>
      </xdr:nvSpPr>
      <xdr:spPr>
        <a:xfrm>
          <a:off x="6921500" y="1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13434</xdr:rowOff>
    </xdr:from>
    <xdr:ext cx="534377" cy="259045"/>
    <xdr:sp macro="" textlink="">
      <xdr:nvSpPr>
        <xdr:cNvPr id="492" name="テキスト ボックス 491"/>
        <xdr:cNvSpPr txBox="1"/>
      </xdr:nvSpPr>
      <xdr:spPr>
        <a:xfrm>
          <a:off x="6705111" y="168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6" name="テキスト ボックス 505"/>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508" name="テキスト ボックス 507"/>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510" name="テキスト ボックス 509"/>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2" name="テキスト ボックス 511"/>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155702</xdr:rowOff>
    </xdr:from>
    <xdr:to>
      <xdr:col>85</xdr:col>
      <xdr:colOff>126364</xdr:colOff>
      <xdr:row>38</xdr:row>
      <xdr:rowOff>139700</xdr:rowOff>
    </xdr:to>
    <xdr:cxnSp macro="">
      <xdr:nvCxnSpPr>
        <xdr:cNvPr id="514" name="直線コネクタ 513"/>
        <xdr:cNvCxnSpPr/>
      </xdr:nvCxnSpPr>
      <xdr:spPr>
        <a:xfrm flipV="1">
          <a:off x="16317595" y="6327902"/>
          <a:ext cx="1269" cy="32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160037</xdr:rowOff>
    </xdr:from>
    <xdr:ext cx="249299" cy="259045"/>
    <xdr:sp macro="" textlink="">
      <xdr:nvSpPr>
        <xdr:cNvPr id="515" name="災害復旧事業費最小値テキスト"/>
        <xdr:cNvSpPr txBox="1"/>
      </xdr:nvSpPr>
      <xdr:spPr>
        <a:xfrm>
          <a:off x="16370300" y="6675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102379</xdr:rowOff>
    </xdr:from>
    <xdr:ext cx="378565" cy="259045"/>
    <xdr:sp macro="" textlink="">
      <xdr:nvSpPr>
        <xdr:cNvPr id="517" name="災害復旧事業費最大値テキスト"/>
        <xdr:cNvSpPr txBox="1"/>
      </xdr:nvSpPr>
      <xdr:spPr>
        <a:xfrm>
          <a:off x="16370300" y="610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155702</xdr:rowOff>
    </xdr:from>
    <xdr:to>
      <xdr:col>86</xdr:col>
      <xdr:colOff>25400</xdr:colOff>
      <xdr:row>36</xdr:row>
      <xdr:rowOff>155702</xdr:rowOff>
    </xdr:to>
    <xdr:cxnSp macro="">
      <xdr:nvCxnSpPr>
        <xdr:cNvPr id="518" name="直線コネクタ 517"/>
        <xdr:cNvCxnSpPr/>
      </xdr:nvCxnSpPr>
      <xdr:spPr>
        <a:xfrm>
          <a:off x="16230600" y="632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109982</xdr:rowOff>
    </xdr:from>
    <xdr:to>
      <xdr:col>85</xdr:col>
      <xdr:colOff>127000</xdr:colOff>
      <xdr:row>38</xdr:row>
      <xdr:rowOff>139700</xdr:rowOff>
    </xdr:to>
    <xdr:cxnSp macro="">
      <xdr:nvCxnSpPr>
        <xdr:cNvPr id="519" name="直線コネクタ 518"/>
        <xdr:cNvCxnSpPr/>
      </xdr:nvCxnSpPr>
      <xdr:spPr>
        <a:xfrm>
          <a:off x="15481300" y="5424932"/>
          <a:ext cx="8382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77487</xdr:rowOff>
    </xdr:from>
    <xdr:ext cx="313932" cy="259045"/>
    <xdr:sp macro="" textlink="">
      <xdr:nvSpPr>
        <xdr:cNvPr id="520" name="災害復旧事業費平均値テキスト"/>
        <xdr:cNvSpPr txBox="1"/>
      </xdr:nvSpPr>
      <xdr:spPr>
        <a:xfrm>
          <a:off x="16370300" y="64211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21" name="フローチャート: 判断 520"/>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109982</xdr:rowOff>
    </xdr:from>
    <xdr:to>
      <xdr:col>81</xdr:col>
      <xdr:colOff>50800</xdr:colOff>
      <xdr:row>34</xdr:row>
      <xdr:rowOff>43688</xdr:rowOff>
    </xdr:to>
    <xdr:cxnSp macro="">
      <xdr:nvCxnSpPr>
        <xdr:cNvPr id="522" name="直線コネクタ 521"/>
        <xdr:cNvCxnSpPr/>
      </xdr:nvCxnSpPr>
      <xdr:spPr>
        <a:xfrm flipV="1">
          <a:off x="14592300" y="542493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111760</xdr:rowOff>
    </xdr:from>
    <xdr:to>
      <xdr:col>81</xdr:col>
      <xdr:colOff>101600</xdr:colOff>
      <xdr:row>38</xdr:row>
      <xdr:rowOff>41910</xdr:rowOff>
    </xdr:to>
    <xdr:sp macro="" textlink="">
      <xdr:nvSpPr>
        <xdr:cNvPr id="523" name="フローチャート: 判断 522"/>
        <xdr:cNvSpPr/>
      </xdr:nvSpPr>
      <xdr:spPr>
        <a:xfrm>
          <a:off x="1543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33037</xdr:rowOff>
    </xdr:from>
    <xdr:ext cx="313932" cy="259045"/>
    <xdr:sp macro="" textlink="">
      <xdr:nvSpPr>
        <xdr:cNvPr id="524" name="テキスト ボックス 523"/>
        <xdr:cNvSpPr txBox="1"/>
      </xdr:nvSpPr>
      <xdr:spPr>
        <a:xfrm>
          <a:off x="15324333" y="6548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43688</xdr:rowOff>
    </xdr:from>
    <xdr:to>
      <xdr:col>76</xdr:col>
      <xdr:colOff>114300</xdr:colOff>
      <xdr:row>38</xdr:row>
      <xdr:rowOff>139700</xdr:rowOff>
    </xdr:to>
    <xdr:cxnSp macro="">
      <xdr:nvCxnSpPr>
        <xdr:cNvPr id="525" name="直線コネクタ 524"/>
        <xdr:cNvCxnSpPr/>
      </xdr:nvCxnSpPr>
      <xdr:spPr>
        <a:xfrm flipV="1">
          <a:off x="13703300" y="5872988"/>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130048</xdr:rowOff>
    </xdr:from>
    <xdr:to>
      <xdr:col>76</xdr:col>
      <xdr:colOff>165100</xdr:colOff>
      <xdr:row>38</xdr:row>
      <xdr:rowOff>60198</xdr:rowOff>
    </xdr:to>
    <xdr:sp macro="" textlink="">
      <xdr:nvSpPr>
        <xdr:cNvPr id="526" name="フローチャート: 判断 525"/>
        <xdr:cNvSpPr/>
      </xdr:nvSpPr>
      <xdr:spPr>
        <a:xfrm>
          <a:off x="14541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51325</xdr:rowOff>
    </xdr:from>
    <xdr:ext cx="313932" cy="259045"/>
    <xdr:sp macro="" textlink="">
      <xdr:nvSpPr>
        <xdr:cNvPr id="527" name="テキスト ボックス 526"/>
        <xdr:cNvSpPr txBox="1"/>
      </xdr:nvSpPr>
      <xdr:spPr>
        <a:xfrm>
          <a:off x="14435333" y="65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79756</xdr:rowOff>
    </xdr:from>
    <xdr:to>
      <xdr:col>72</xdr:col>
      <xdr:colOff>38100</xdr:colOff>
      <xdr:row>39</xdr:row>
      <xdr:rowOff>9906</xdr:rowOff>
    </xdr:to>
    <xdr:sp macro="" textlink="">
      <xdr:nvSpPr>
        <xdr:cNvPr id="529" name="フローチャート: 判断 528"/>
        <xdr:cNvSpPr/>
      </xdr:nvSpPr>
      <xdr:spPr>
        <a:xfrm>
          <a:off x="13652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26433</xdr:rowOff>
    </xdr:from>
    <xdr:ext cx="249299" cy="259045"/>
    <xdr:sp macro="" textlink="">
      <xdr:nvSpPr>
        <xdr:cNvPr id="530" name="テキスト ボックス 529"/>
        <xdr:cNvSpPr txBox="1"/>
      </xdr:nvSpPr>
      <xdr:spPr>
        <a:xfrm>
          <a:off x="13578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1" name="フローチャート: 判断 530"/>
        <xdr:cNvSpPr/>
      </xdr:nvSpPr>
      <xdr:spPr>
        <a:xfrm>
          <a:off x="1276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2" name="テキスト ボックス 53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33037</xdr:rowOff>
    </xdr:from>
    <xdr:ext cx="249299" cy="259045"/>
    <xdr:sp macro="" textlink="">
      <xdr:nvSpPr>
        <xdr:cNvPr id="539" name="災害復旧事業費該当値テキスト"/>
        <xdr:cNvSpPr txBox="1"/>
      </xdr:nvSpPr>
      <xdr:spPr>
        <a:xfrm>
          <a:off x="1637030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59182</xdr:rowOff>
    </xdr:from>
    <xdr:to>
      <xdr:col>81</xdr:col>
      <xdr:colOff>101600</xdr:colOff>
      <xdr:row>31</xdr:row>
      <xdr:rowOff>160782</xdr:rowOff>
    </xdr:to>
    <xdr:sp macro="" textlink="">
      <xdr:nvSpPr>
        <xdr:cNvPr id="540" name="楕円 539"/>
        <xdr:cNvSpPr/>
      </xdr:nvSpPr>
      <xdr:spPr>
        <a:xfrm>
          <a:off x="15430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30</xdr:row>
      <xdr:rowOff>5859</xdr:rowOff>
    </xdr:from>
    <xdr:ext cx="378565" cy="259045"/>
    <xdr:sp macro="" textlink="">
      <xdr:nvSpPr>
        <xdr:cNvPr id="541" name="テキスト ボックス 540"/>
        <xdr:cNvSpPr txBox="1"/>
      </xdr:nvSpPr>
      <xdr:spPr>
        <a:xfrm>
          <a:off x="15292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164338</xdr:rowOff>
    </xdr:from>
    <xdr:to>
      <xdr:col>76</xdr:col>
      <xdr:colOff>165100</xdr:colOff>
      <xdr:row>34</xdr:row>
      <xdr:rowOff>94488</xdr:rowOff>
    </xdr:to>
    <xdr:sp macro="" textlink="">
      <xdr:nvSpPr>
        <xdr:cNvPr id="542" name="楕円 541"/>
        <xdr:cNvSpPr/>
      </xdr:nvSpPr>
      <xdr:spPr>
        <a:xfrm>
          <a:off x="14541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32</xdr:row>
      <xdr:rowOff>111015</xdr:rowOff>
    </xdr:from>
    <xdr:ext cx="378565" cy="259045"/>
    <xdr:sp macro="" textlink="">
      <xdr:nvSpPr>
        <xdr:cNvPr id="543" name="テキスト ボックス 542"/>
        <xdr:cNvSpPr txBox="1"/>
      </xdr:nvSpPr>
      <xdr:spPr>
        <a:xfrm>
          <a:off x="14403017" y="559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35577</xdr:rowOff>
    </xdr:from>
    <xdr:ext cx="249299" cy="259045"/>
    <xdr:sp macro="" textlink="">
      <xdr:nvSpPr>
        <xdr:cNvPr id="547" name="テキスト ボックス 546"/>
        <xdr:cNvSpPr txBox="1"/>
      </xdr:nvSpPr>
      <xdr:spPr>
        <a:xfrm>
          <a:off x="1268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0" name="テキスト ボックス 60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2" name="テキスト ボックス 61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4" name="テキスト ボックス 61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2" name="直線コネクタ 621"/>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3"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4" name="直線コネクタ 623"/>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5"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6" name="直線コネクタ 625"/>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76236</xdr:rowOff>
    </xdr:from>
    <xdr:to>
      <xdr:col>85</xdr:col>
      <xdr:colOff>127000</xdr:colOff>
      <xdr:row>74</xdr:row>
      <xdr:rowOff>89843</xdr:rowOff>
    </xdr:to>
    <xdr:cxnSp macro="">
      <xdr:nvCxnSpPr>
        <xdr:cNvPr id="627" name="直線コネクタ 626"/>
        <xdr:cNvCxnSpPr/>
      </xdr:nvCxnSpPr>
      <xdr:spPr>
        <a:xfrm flipV="1">
          <a:off x="15481300" y="12763536"/>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28"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29" name="フローチャート: 判断 628"/>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16039</xdr:rowOff>
    </xdr:from>
    <xdr:to>
      <xdr:col>81</xdr:col>
      <xdr:colOff>50800</xdr:colOff>
      <xdr:row>74</xdr:row>
      <xdr:rowOff>89843</xdr:rowOff>
    </xdr:to>
    <xdr:cxnSp macro="">
      <xdr:nvCxnSpPr>
        <xdr:cNvPr id="630" name="直線コネクタ 629"/>
        <xdr:cNvCxnSpPr/>
      </xdr:nvCxnSpPr>
      <xdr:spPr>
        <a:xfrm>
          <a:off x="14592300" y="12531889"/>
          <a:ext cx="889000" cy="24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1" name="フローチャート: 判断 630"/>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2" name="テキスト ボックス 631"/>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16039</xdr:rowOff>
    </xdr:from>
    <xdr:to>
      <xdr:col>76</xdr:col>
      <xdr:colOff>114300</xdr:colOff>
      <xdr:row>74</xdr:row>
      <xdr:rowOff>58819</xdr:rowOff>
    </xdr:to>
    <xdr:cxnSp macro="">
      <xdr:nvCxnSpPr>
        <xdr:cNvPr id="633" name="直線コネクタ 632"/>
        <xdr:cNvCxnSpPr/>
      </xdr:nvCxnSpPr>
      <xdr:spPr>
        <a:xfrm flipV="1">
          <a:off x="13703300" y="12531889"/>
          <a:ext cx="889000" cy="2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4" name="フローチャート: 判断 633"/>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5" name="テキスト ボックス 634"/>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142857</xdr:rowOff>
    </xdr:from>
    <xdr:to>
      <xdr:col>71</xdr:col>
      <xdr:colOff>177800</xdr:colOff>
      <xdr:row>74</xdr:row>
      <xdr:rowOff>58819</xdr:rowOff>
    </xdr:to>
    <xdr:cxnSp macro="">
      <xdr:nvCxnSpPr>
        <xdr:cNvPr id="636" name="直線コネクタ 635"/>
        <xdr:cNvCxnSpPr/>
      </xdr:nvCxnSpPr>
      <xdr:spPr>
        <a:xfrm>
          <a:off x="12814300" y="12658707"/>
          <a:ext cx="889000" cy="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7" name="フローチャート: 判断 636"/>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38" name="テキスト ボックス 637"/>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39" name="フローチャート: 判断 638"/>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0" name="テキスト ボックス 639"/>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25436</xdr:rowOff>
    </xdr:from>
    <xdr:to>
      <xdr:col>85</xdr:col>
      <xdr:colOff>177800</xdr:colOff>
      <xdr:row>74</xdr:row>
      <xdr:rowOff>127036</xdr:rowOff>
    </xdr:to>
    <xdr:sp macro="" textlink="">
      <xdr:nvSpPr>
        <xdr:cNvPr id="646" name="楕円 645"/>
        <xdr:cNvSpPr/>
      </xdr:nvSpPr>
      <xdr:spPr>
        <a:xfrm>
          <a:off x="16268700" y="127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48313</xdr:rowOff>
    </xdr:from>
    <xdr:ext cx="469744" cy="259045"/>
    <xdr:sp macro="" textlink="">
      <xdr:nvSpPr>
        <xdr:cNvPr id="647" name="公債費該当値テキスト"/>
        <xdr:cNvSpPr txBox="1"/>
      </xdr:nvSpPr>
      <xdr:spPr>
        <a:xfrm>
          <a:off x="16370300" y="125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39043</xdr:rowOff>
    </xdr:from>
    <xdr:to>
      <xdr:col>81</xdr:col>
      <xdr:colOff>101600</xdr:colOff>
      <xdr:row>74</xdr:row>
      <xdr:rowOff>140643</xdr:rowOff>
    </xdr:to>
    <xdr:sp macro="" textlink="">
      <xdr:nvSpPr>
        <xdr:cNvPr id="648" name="楕円 647"/>
        <xdr:cNvSpPr/>
      </xdr:nvSpPr>
      <xdr:spPr>
        <a:xfrm>
          <a:off x="15430500" y="127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157170</xdr:rowOff>
    </xdr:from>
    <xdr:ext cx="469744" cy="259045"/>
    <xdr:sp macro="" textlink="">
      <xdr:nvSpPr>
        <xdr:cNvPr id="649" name="テキスト ボックス 648"/>
        <xdr:cNvSpPr txBox="1"/>
      </xdr:nvSpPr>
      <xdr:spPr>
        <a:xfrm>
          <a:off x="15246428" y="125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136689</xdr:rowOff>
    </xdr:from>
    <xdr:to>
      <xdr:col>76</xdr:col>
      <xdr:colOff>165100</xdr:colOff>
      <xdr:row>73</xdr:row>
      <xdr:rowOff>66839</xdr:rowOff>
    </xdr:to>
    <xdr:sp macro="" textlink="">
      <xdr:nvSpPr>
        <xdr:cNvPr id="650" name="楕円 649"/>
        <xdr:cNvSpPr/>
      </xdr:nvSpPr>
      <xdr:spPr>
        <a:xfrm>
          <a:off x="14541500" y="12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83366</xdr:rowOff>
    </xdr:from>
    <xdr:ext cx="534377" cy="259045"/>
    <xdr:sp macro="" textlink="">
      <xdr:nvSpPr>
        <xdr:cNvPr id="651" name="テキスト ボックス 650"/>
        <xdr:cNvSpPr txBox="1"/>
      </xdr:nvSpPr>
      <xdr:spPr>
        <a:xfrm>
          <a:off x="14325111" y="122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8019</xdr:rowOff>
    </xdr:from>
    <xdr:to>
      <xdr:col>72</xdr:col>
      <xdr:colOff>38100</xdr:colOff>
      <xdr:row>74</xdr:row>
      <xdr:rowOff>109619</xdr:rowOff>
    </xdr:to>
    <xdr:sp macro="" textlink="">
      <xdr:nvSpPr>
        <xdr:cNvPr id="652" name="楕円 651"/>
        <xdr:cNvSpPr/>
      </xdr:nvSpPr>
      <xdr:spPr>
        <a:xfrm>
          <a:off x="13652500" y="126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126146</xdr:rowOff>
    </xdr:from>
    <xdr:ext cx="469744" cy="259045"/>
    <xdr:sp macro="" textlink="">
      <xdr:nvSpPr>
        <xdr:cNvPr id="653" name="テキスト ボックス 652"/>
        <xdr:cNvSpPr txBox="1"/>
      </xdr:nvSpPr>
      <xdr:spPr>
        <a:xfrm>
          <a:off x="13468428" y="12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92057</xdr:rowOff>
    </xdr:from>
    <xdr:to>
      <xdr:col>67</xdr:col>
      <xdr:colOff>101600</xdr:colOff>
      <xdr:row>74</xdr:row>
      <xdr:rowOff>22207</xdr:rowOff>
    </xdr:to>
    <xdr:sp macro="" textlink="">
      <xdr:nvSpPr>
        <xdr:cNvPr id="654" name="楕円 653"/>
        <xdr:cNvSpPr/>
      </xdr:nvSpPr>
      <xdr:spPr>
        <a:xfrm>
          <a:off x="12763500" y="126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38734</xdr:rowOff>
    </xdr:from>
    <xdr:ext cx="469744" cy="259045"/>
    <xdr:sp macro="" textlink="">
      <xdr:nvSpPr>
        <xdr:cNvPr id="655" name="テキスト ボックス 654"/>
        <xdr:cNvSpPr txBox="1"/>
      </xdr:nvSpPr>
      <xdr:spPr>
        <a:xfrm>
          <a:off x="12579428" y="1238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1" name="直線コネクタ 680"/>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2"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3" name="直線コネクタ 682"/>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4"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5" name="直線コネクタ 684"/>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69569</xdr:rowOff>
    </xdr:from>
    <xdr:to>
      <xdr:col>85</xdr:col>
      <xdr:colOff>127000</xdr:colOff>
      <xdr:row>98</xdr:row>
      <xdr:rowOff>167785</xdr:rowOff>
    </xdr:to>
    <xdr:cxnSp macro="">
      <xdr:nvCxnSpPr>
        <xdr:cNvPr id="686" name="直線コネクタ 685"/>
        <xdr:cNvCxnSpPr/>
      </xdr:nvCxnSpPr>
      <xdr:spPr>
        <a:xfrm>
          <a:off x="15481300" y="16871669"/>
          <a:ext cx="838200" cy="9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7"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8" name="フローチャート: 判断 687"/>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42202</xdr:rowOff>
    </xdr:from>
    <xdr:to>
      <xdr:col>81</xdr:col>
      <xdr:colOff>50800</xdr:colOff>
      <xdr:row>98</xdr:row>
      <xdr:rowOff>69569</xdr:rowOff>
    </xdr:to>
    <xdr:cxnSp macro="">
      <xdr:nvCxnSpPr>
        <xdr:cNvPr id="689" name="直線コネクタ 688"/>
        <xdr:cNvCxnSpPr/>
      </xdr:nvCxnSpPr>
      <xdr:spPr>
        <a:xfrm>
          <a:off x="14592300" y="16844302"/>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0" name="フローチャート: 判断 689"/>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1" name="テキスト ボックス 690"/>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42202</xdr:rowOff>
    </xdr:from>
    <xdr:to>
      <xdr:col>76</xdr:col>
      <xdr:colOff>114300</xdr:colOff>
      <xdr:row>98</xdr:row>
      <xdr:rowOff>62254</xdr:rowOff>
    </xdr:to>
    <xdr:cxnSp macro="">
      <xdr:nvCxnSpPr>
        <xdr:cNvPr id="692" name="直線コネクタ 691"/>
        <xdr:cNvCxnSpPr/>
      </xdr:nvCxnSpPr>
      <xdr:spPr>
        <a:xfrm flipV="1">
          <a:off x="13703300" y="16844302"/>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3" name="フローチャート: 判断 692"/>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4" name="テキスト ボックス 693"/>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62254</xdr:rowOff>
    </xdr:from>
    <xdr:to>
      <xdr:col>71</xdr:col>
      <xdr:colOff>177800</xdr:colOff>
      <xdr:row>98</xdr:row>
      <xdr:rowOff>69537</xdr:rowOff>
    </xdr:to>
    <xdr:cxnSp macro="">
      <xdr:nvCxnSpPr>
        <xdr:cNvPr id="695" name="直線コネクタ 694"/>
        <xdr:cNvCxnSpPr/>
      </xdr:nvCxnSpPr>
      <xdr:spPr>
        <a:xfrm flipV="1">
          <a:off x="12814300" y="16864354"/>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6" name="フローチャート: 判断 695"/>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7" name="テキスト ボックス 696"/>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8" name="フローチャート: 判断 697"/>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699" name="テキスト ボックス 698"/>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116985</xdr:rowOff>
    </xdr:from>
    <xdr:to>
      <xdr:col>85</xdr:col>
      <xdr:colOff>177800</xdr:colOff>
      <xdr:row>99</xdr:row>
      <xdr:rowOff>47135</xdr:rowOff>
    </xdr:to>
    <xdr:sp macro="" textlink="">
      <xdr:nvSpPr>
        <xdr:cNvPr id="705" name="楕円 704"/>
        <xdr:cNvSpPr/>
      </xdr:nvSpPr>
      <xdr:spPr>
        <a:xfrm>
          <a:off x="16268700" y="169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31912</xdr:rowOff>
    </xdr:from>
    <xdr:ext cx="469744" cy="259045"/>
    <xdr:sp macro="" textlink="">
      <xdr:nvSpPr>
        <xdr:cNvPr id="706" name="積立金該当値テキスト"/>
        <xdr:cNvSpPr txBox="1"/>
      </xdr:nvSpPr>
      <xdr:spPr>
        <a:xfrm>
          <a:off x="16370300" y="168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18769</xdr:rowOff>
    </xdr:from>
    <xdr:to>
      <xdr:col>81</xdr:col>
      <xdr:colOff>101600</xdr:colOff>
      <xdr:row>98</xdr:row>
      <xdr:rowOff>120369</xdr:rowOff>
    </xdr:to>
    <xdr:sp macro="" textlink="">
      <xdr:nvSpPr>
        <xdr:cNvPr id="707" name="楕円 706"/>
        <xdr:cNvSpPr/>
      </xdr:nvSpPr>
      <xdr:spPr>
        <a:xfrm>
          <a:off x="15430500" y="168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111496</xdr:rowOff>
    </xdr:from>
    <xdr:ext cx="534377" cy="259045"/>
    <xdr:sp macro="" textlink="">
      <xdr:nvSpPr>
        <xdr:cNvPr id="708" name="テキスト ボックス 707"/>
        <xdr:cNvSpPr txBox="1"/>
      </xdr:nvSpPr>
      <xdr:spPr>
        <a:xfrm>
          <a:off x="15214111" y="169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162852</xdr:rowOff>
    </xdr:from>
    <xdr:to>
      <xdr:col>76</xdr:col>
      <xdr:colOff>165100</xdr:colOff>
      <xdr:row>98</xdr:row>
      <xdr:rowOff>93002</xdr:rowOff>
    </xdr:to>
    <xdr:sp macro="" textlink="">
      <xdr:nvSpPr>
        <xdr:cNvPr id="709" name="楕円 708"/>
        <xdr:cNvSpPr/>
      </xdr:nvSpPr>
      <xdr:spPr>
        <a:xfrm>
          <a:off x="14541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84129</xdr:rowOff>
    </xdr:from>
    <xdr:ext cx="534377" cy="259045"/>
    <xdr:sp macro="" textlink="">
      <xdr:nvSpPr>
        <xdr:cNvPr id="710" name="テキスト ボックス 709"/>
        <xdr:cNvSpPr txBox="1"/>
      </xdr:nvSpPr>
      <xdr:spPr>
        <a:xfrm>
          <a:off x="14325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11454</xdr:rowOff>
    </xdr:from>
    <xdr:to>
      <xdr:col>72</xdr:col>
      <xdr:colOff>38100</xdr:colOff>
      <xdr:row>98</xdr:row>
      <xdr:rowOff>113054</xdr:rowOff>
    </xdr:to>
    <xdr:sp macro="" textlink="">
      <xdr:nvSpPr>
        <xdr:cNvPr id="711" name="楕円 710"/>
        <xdr:cNvSpPr/>
      </xdr:nvSpPr>
      <xdr:spPr>
        <a:xfrm>
          <a:off x="13652500" y="16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104181</xdr:rowOff>
    </xdr:from>
    <xdr:ext cx="534377" cy="259045"/>
    <xdr:sp macro="" textlink="">
      <xdr:nvSpPr>
        <xdr:cNvPr id="712" name="テキスト ボックス 711"/>
        <xdr:cNvSpPr txBox="1"/>
      </xdr:nvSpPr>
      <xdr:spPr>
        <a:xfrm>
          <a:off x="13436111" y="169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18737</xdr:rowOff>
    </xdr:from>
    <xdr:to>
      <xdr:col>67</xdr:col>
      <xdr:colOff>101600</xdr:colOff>
      <xdr:row>98</xdr:row>
      <xdr:rowOff>120337</xdr:rowOff>
    </xdr:to>
    <xdr:sp macro="" textlink="">
      <xdr:nvSpPr>
        <xdr:cNvPr id="713" name="楕円 712"/>
        <xdr:cNvSpPr/>
      </xdr:nvSpPr>
      <xdr:spPr>
        <a:xfrm>
          <a:off x="12763500" y="168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111464</xdr:rowOff>
    </xdr:from>
    <xdr:ext cx="534377" cy="259045"/>
    <xdr:sp macro="" textlink="">
      <xdr:nvSpPr>
        <xdr:cNvPr id="714" name="テキスト ボックス 713"/>
        <xdr:cNvSpPr txBox="1"/>
      </xdr:nvSpPr>
      <xdr:spPr>
        <a:xfrm>
          <a:off x="12547111" y="169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8" name="テキスト ボックス 727"/>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0" name="テキスト ボックス 729"/>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2" name="テキスト ボックス 73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4" name="直線コネクタ 733"/>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5"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7"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8" name="直線コネクタ 737"/>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0"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1" name="フローチャート: 判断 740"/>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3" name="フローチャート: 判断 742"/>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4" name="テキスト ボックス 74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6" name="フローチャート: 判断 745"/>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7" name="テキスト ボックス 746"/>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9" name="フローチャート: 判断 748"/>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0" name="テキスト ボックス 749"/>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1" name="フローチャート: 判断 750"/>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2" name="テキスト ボックス 75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9"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1" name="テキスト ボックス 760"/>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7" name="テキスト ボックス 766"/>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3" name="直線コネクタ 792"/>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4"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5" name="直線コネクタ 794"/>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6"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7" name="直線コネクタ 796"/>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48913</xdr:rowOff>
    </xdr:from>
    <xdr:to>
      <xdr:col>116</xdr:col>
      <xdr:colOff>63500</xdr:colOff>
      <xdr:row>56</xdr:row>
      <xdr:rowOff>94307</xdr:rowOff>
    </xdr:to>
    <xdr:cxnSp macro="">
      <xdr:nvCxnSpPr>
        <xdr:cNvPr id="798" name="直線コネクタ 797"/>
        <xdr:cNvCxnSpPr/>
      </xdr:nvCxnSpPr>
      <xdr:spPr>
        <a:xfrm flipV="1">
          <a:off x="21323300" y="9650113"/>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799"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0" name="フローチャート: 判断 799"/>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29101</xdr:rowOff>
    </xdr:from>
    <xdr:to>
      <xdr:col>111</xdr:col>
      <xdr:colOff>177800</xdr:colOff>
      <xdr:row>56</xdr:row>
      <xdr:rowOff>94307</xdr:rowOff>
    </xdr:to>
    <xdr:cxnSp macro="">
      <xdr:nvCxnSpPr>
        <xdr:cNvPr id="801" name="直線コネクタ 800"/>
        <xdr:cNvCxnSpPr/>
      </xdr:nvCxnSpPr>
      <xdr:spPr>
        <a:xfrm>
          <a:off x="20434300" y="9630301"/>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2" name="フローチャート: 判断 801"/>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3" name="テキスト ボックス 802"/>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29101</xdr:rowOff>
    </xdr:from>
    <xdr:to>
      <xdr:col>107</xdr:col>
      <xdr:colOff>50800</xdr:colOff>
      <xdr:row>56</xdr:row>
      <xdr:rowOff>68072</xdr:rowOff>
    </xdr:to>
    <xdr:cxnSp macro="">
      <xdr:nvCxnSpPr>
        <xdr:cNvPr id="804" name="直線コネクタ 803"/>
        <xdr:cNvCxnSpPr/>
      </xdr:nvCxnSpPr>
      <xdr:spPr>
        <a:xfrm flipV="1">
          <a:off x="19545300" y="9630301"/>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5" name="フローチャート: 判断 804"/>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6" name="テキスト ボックス 805"/>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97246</xdr:rowOff>
    </xdr:from>
    <xdr:to>
      <xdr:col>102</xdr:col>
      <xdr:colOff>114300</xdr:colOff>
      <xdr:row>56</xdr:row>
      <xdr:rowOff>68072</xdr:rowOff>
    </xdr:to>
    <xdr:cxnSp macro="">
      <xdr:nvCxnSpPr>
        <xdr:cNvPr id="807" name="直線コネクタ 806"/>
        <xdr:cNvCxnSpPr/>
      </xdr:nvCxnSpPr>
      <xdr:spPr>
        <a:xfrm>
          <a:off x="18656300" y="9526996"/>
          <a:ext cx="889000" cy="1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8" name="フローチャート: 判断 807"/>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09" name="テキスト ボックス 808"/>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0" name="フローチャート: 判断 809"/>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1" name="テキスト ボックス 810"/>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169563</xdr:rowOff>
    </xdr:from>
    <xdr:to>
      <xdr:col>116</xdr:col>
      <xdr:colOff>114300</xdr:colOff>
      <xdr:row>56</xdr:row>
      <xdr:rowOff>99713</xdr:rowOff>
    </xdr:to>
    <xdr:sp macro="" textlink="">
      <xdr:nvSpPr>
        <xdr:cNvPr id="817" name="楕円 816"/>
        <xdr:cNvSpPr/>
      </xdr:nvSpPr>
      <xdr:spPr>
        <a:xfrm>
          <a:off x="221107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20990</xdr:rowOff>
    </xdr:from>
    <xdr:ext cx="469744" cy="259045"/>
    <xdr:sp macro="" textlink="">
      <xdr:nvSpPr>
        <xdr:cNvPr id="818" name="貸付金該当値テキスト"/>
        <xdr:cNvSpPr txBox="1"/>
      </xdr:nvSpPr>
      <xdr:spPr>
        <a:xfrm>
          <a:off x="22212300" y="94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43507</xdr:rowOff>
    </xdr:from>
    <xdr:to>
      <xdr:col>112</xdr:col>
      <xdr:colOff>38100</xdr:colOff>
      <xdr:row>56</xdr:row>
      <xdr:rowOff>145107</xdr:rowOff>
    </xdr:to>
    <xdr:sp macro="" textlink="">
      <xdr:nvSpPr>
        <xdr:cNvPr id="819" name="楕円 818"/>
        <xdr:cNvSpPr/>
      </xdr:nvSpPr>
      <xdr:spPr>
        <a:xfrm>
          <a:off x="21272500" y="96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161634</xdr:rowOff>
    </xdr:from>
    <xdr:ext cx="469744" cy="259045"/>
    <xdr:sp macro="" textlink="">
      <xdr:nvSpPr>
        <xdr:cNvPr id="820" name="テキスト ボックス 819"/>
        <xdr:cNvSpPr txBox="1"/>
      </xdr:nvSpPr>
      <xdr:spPr>
        <a:xfrm>
          <a:off x="21088428" y="94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149751</xdr:rowOff>
    </xdr:from>
    <xdr:to>
      <xdr:col>107</xdr:col>
      <xdr:colOff>101600</xdr:colOff>
      <xdr:row>56</xdr:row>
      <xdr:rowOff>79901</xdr:rowOff>
    </xdr:to>
    <xdr:sp macro="" textlink="">
      <xdr:nvSpPr>
        <xdr:cNvPr id="821" name="楕円 820"/>
        <xdr:cNvSpPr/>
      </xdr:nvSpPr>
      <xdr:spPr>
        <a:xfrm>
          <a:off x="20383500" y="9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96428</xdr:rowOff>
    </xdr:from>
    <xdr:ext cx="469744" cy="259045"/>
    <xdr:sp macro="" textlink="">
      <xdr:nvSpPr>
        <xdr:cNvPr id="822" name="テキスト ボックス 821"/>
        <xdr:cNvSpPr txBox="1"/>
      </xdr:nvSpPr>
      <xdr:spPr>
        <a:xfrm>
          <a:off x="20199428" y="93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17272</xdr:rowOff>
    </xdr:from>
    <xdr:to>
      <xdr:col>102</xdr:col>
      <xdr:colOff>165100</xdr:colOff>
      <xdr:row>56</xdr:row>
      <xdr:rowOff>118872</xdr:rowOff>
    </xdr:to>
    <xdr:sp macro="" textlink="">
      <xdr:nvSpPr>
        <xdr:cNvPr id="823" name="楕円 822"/>
        <xdr:cNvSpPr/>
      </xdr:nvSpPr>
      <xdr:spPr>
        <a:xfrm>
          <a:off x="19494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135399</xdr:rowOff>
    </xdr:from>
    <xdr:ext cx="469744" cy="259045"/>
    <xdr:sp macro="" textlink="">
      <xdr:nvSpPr>
        <xdr:cNvPr id="824" name="テキスト ボックス 823"/>
        <xdr:cNvSpPr txBox="1"/>
      </xdr:nvSpPr>
      <xdr:spPr>
        <a:xfrm>
          <a:off x="19310428" y="939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46446</xdr:rowOff>
    </xdr:from>
    <xdr:to>
      <xdr:col>98</xdr:col>
      <xdr:colOff>38100</xdr:colOff>
      <xdr:row>55</xdr:row>
      <xdr:rowOff>148046</xdr:rowOff>
    </xdr:to>
    <xdr:sp macro="" textlink="">
      <xdr:nvSpPr>
        <xdr:cNvPr id="825" name="楕円 824"/>
        <xdr:cNvSpPr/>
      </xdr:nvSpPr>
      <xdr:spPr>
        <a:xfrm>
          <a:off x="18605500" y="94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164573</xdr:rowOff>
    </xdr:from>
    <xdr:ext cx="469744" cy="259045"/>
    <xdr:sp macro="" textlink="">
      <xdr:nvSpPr>
        <xdr:cNvPr id="826" name="テキスト ボックス 825"/>
        <xdr:cNvSpPr txBox="1"/>
      </xdr:nvSpPr>
      <xdr:spPr>
        <a:xfrm>
          <a:off x="18421428" y="92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1" name="直線コネクタ 850"/>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2"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3" name="直線コネクタ 852"/>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4"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5" name="直線コネクタ 854"/>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11532</xdr:rowOff>
    </xdr:from>
    <xdr:to>
      <xdr:col>116</xdr:col>
      <xdr:colOff>63500</xdr:colOff>
      <xdr:row>74</xdr:row>
      <xdr:rowOff>44679</xdr:rowOff>
    </xdr:to>
    <xdr:cxnSp macro="">
      <xdr:nvCxnSpPr>
        <xdr:cNvPr id="856" name="直線コネクタ 855"/>
        <xdr:cNvCxnSpPr/>
      </xdr:nvCxnSpPr>
      <xdr:spPr>
        <a:xfrm flipV="1">
          <a:off x="21323300" y="12698832"/>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7" name="繰出金平均値テキスト"/>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8" name="フローチャート: 判断 857"/>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44679</xdr:rowOff>
    </xdr:from>
    <xdr:to>
      <xdr:col>111</xdr:col>
      <xdr:colOff>177800</xdr:colOff>
      <xdr:row>74</xdr:row>
      <xdr:rowOff>65862</xdr:rowOff>
    </xdr:to>
    <xdr:cxnSp macro="">
      <xdr:nvCxnSpPr>
        <xdr:cNvPr id="859" name="直線コネクタ 858"/>
        <xdr:cNvCxnSpPr/>
      </xdr:nvCxnSpPr>
      <xdr:spPr>
        <a:xfrm flipV="1">
          <a:off x="20434300" y="12731979"/>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0" name="フローチャート: 判断 859"/>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1" name="テキスト ボックス 860"/>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165227</xdr:rowOff>
    </xdr:from>
    <xdr:to>
      <xdr:col>107</xdr:col>
      <xdr:colOff>50800</xdr:colOff>
      <xdr:row>74</xdr:row>
      <xdr:rowOff>65862</xdr:rowOff>
    </xdr:to>
    <xdr:cxnSp macro="">
      <xdr:nvCxnSpPr>
        <xdr:cNvPr id="862" name="直線コネクタ 861"/>
        <xdr:cNvCxnSpPr/>
      </xdr:nvCxnSpPr>
      <xdr:spPr>
        <a:xfrm>
          <a:off x="19545300" y="12681077"/>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3" name="フローチャート: 判断 862"/>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4" name="テキスト ボックス 863"/>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30125</xdr:rowOff>
    </xdr:from>
    <xdr:to>
      <xdr:col>102</xdr:col>
      <xdr:colOff>114300</xdr:colOff>
      <xdr:row>73</xdr:row>
      <xdr:rowOff>165227</xdr:rowOff>
    </xdr:to>
    <xdr:cxnSp macro="">
      <xdr:nvCxnSpPr>
        <xdr:cNvPr id="865" name="直線コネクタ 864"/>
        <xdr:cNvCxnSpPr/>
      </xdr:nvCxnSpPr>
      <xdr:spPr>
        <a:xfrm>
          <a:off x="18656300" y="12374525"/>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6" name="フローチャート: 判断 865"/>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7" name="テキスト ボックス 866"/>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8" name="フローチャート: 判断 867"/>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69" name="テキスト ボックス 868"/>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132182</xdr:rowOff>
    </xdr:from>
    <xdr:to>
      <xdr:col>116</xdr:col>
      <xdr:colOff>114300</xdr:colOff>
      <xdr:row>74</xdr:row>
      <xdr:rowOff>62332</xdr:rowOff>
    </xdr:to>
    <xdr:sp macro="" textlink="">
      <xdr:nvSpPr>
        <xdr:cNvPr id="875" name="楕円 874"/>
        <xdr:cNvSpPr/>
      </xdr:nvSpPr>
      <xdr:spPr>
        <a:xfrm>
          <a:off x="22110700" y="126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155059</xdr:rowOff>
    </xdr:from>
    <xdr:ext cx="534377" cy="259045"/>
    <xdr:sp macro="" textlink="">
      <xdr:nvSpPr>
        <xdr:cNvPr id="876" name="繰出金該当値テキスト"/>
        <xdr:cNvSpPr txBox="1"/>
      </xdr:nvSpPr>
      <xdr:spPr>
        <a:xfrm>
          <a:off x="22212300" y="12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165329</xdr:rowOff>
    </xdr:from>
    <xdr:to>
      <xdr:col>112</xdr:col>
      <xdr:colOff>38100</xdr:colOff>
      <xdr:row>74</xdr:row>
      <xdr:rowOff>95479</xdr:rowOff>
    </xdr:to>
    <xdr:sp macro="" textlink="">
      <xdr:nvSpPr>
        <xdr:cNvPr id="877" name="楕円 876"/>
        <xdr:cNvSpPr/>
      </xdr:nvSpPr>
      <xdr:spPr>
        <a:xfrm>
          <a:off x="212725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112006</xdr:rowOff>
    </xdr:from>
    <xdr:ext cx="534377" cy="259045"/>
    <xdr:sp macro="" textlink="">
      <xdr:nvSpPr>
        <xdr:cNvPr id="878" name="テキスト ボックス 877"/>
        <xdr:cNvSpPr txBox="1"/>
      </xdr:nvSpPr>
      <xdr:spPr>
        <a:xfrm>
          <a:off x="21056111" y="124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15062</xdr:rowOff>
    </xdr:from>
    <xdr:to>
      <xdr:col>107</xdr:col>
      <xdr:colOff>101600</xdr:colOff>
      <xdr:row>74</xdr:row>
      <xdr:rowOff>116662</xdr:rowOff>
    </xdr:to>
    <xdr:sp macro="" textlink="">
      <xdr:nvSpPr>
        <xdr:cNvPr id="879" name="楕円 878"/>
        <xdr:cNvSpPr/>
      </xdr:nvSpPr>
      <xdr:spPr>
        <a:xfrm>
          <a:off x="203835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133189</xdr:rowOff>
    </xdr:from>
    <xdr:ext cx="534377" cy="259045"/>
    <xdr:sp macro="" textlink="">
      <xdr:nvSpPr>
        <xdr:cNvPr id="880" name="テキスト ボックス 879"/>
        <xdr:cNvSpPr txBox="1"/>
      </xdr:nvSpPr>
      <xdr:spPr>
        <a:xfrm>
          <a:off x="20167111" y="124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114427</xdr:rowOff>
    </xdr:from>
    <xdr:to>
      <xdr:col>102</xdr:col>
      <xdr:colOff>165100</xdr:colOff>
      <xdr:row>74</xdr:row>
      <xdr:rowOff>44577</xdr:rowOff>
    </xdr:to>
    <xdr:sp macro="" textlink="">
      <xdr:nvSpPr>
        <xdr:cNvPr id="881" name="楕円 880"/>
        <xdr:cNvSpPr/>
      </xdr:nvSpPr>
      <xdr:spPr>
        <a:xfrm>
          <a:off x="19494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61104</xdr:rowOff>
    </xdr:from>
    <xdr:ext cx="534377" cy="259045"/>
    <xdr:sp macro="" textlink="">
      <xdr:nvSpPr>
        <xdr:cNvPr id="882" name="テキスト ボックス 881"/>
        <xdr:cNvSpPr txBox="1"/>
      </xdr:nvSpPr>
      <xdr:spPr>
        <a:xfrm>
          <a:off x="19278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150775</xdr:rowOff>
    </xdr:from>
    <xdr:to>
      <xdr:col>98</xdr:col>
      <xdr:colOff>38100</xdr:colOff>
      <xdr:row>72</xdr:row>
      <xdr:rowOff>80925</xdr:rowOff>
    </xdr:to>
    <xdr:sp macro="" textlink="">
      <xdr:nvSpPr>
        <xdr:cNvPr id="883" name="楕円 882"/>
        <xdr:cNvSpPr/>
      </xdr:nvSpPr>
      <xdr:spPr>
        <a:xfrm>
          <a:off x="18605500" y="12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97452</xdr:rowOff>
    </xdr:from>
    <xdr:ext cx="534377" cy="259045"/>
    <xdr:sp macro="" textlink="">
      <xdr:nvSpPr>
        <xdr:cNvPr id="884" name="テキスト ボックス 883"/>
        <xdr:cNvSpPr txBox="1"/>
      </xdr:nvSpPr>
      <xdr:spPr>
        <a:xfrm>
          <a:off x="18389111" y="12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501,190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このうち、補助費等は特別定額給付金事業の終了により、昨年度と比べ大幅に減少し、令和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34,016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物件費については、新型コロナウイルスワクチン接種や、新型コロナウイルス感染症対策等により昨年度と比べ増加し、令和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年度は住民一人あたり</a:t>
          </a:r>
          <a:r>
            <a:rPr kumimoji="1" lang="en-US" altLang="ja-JP" sz="1300">
              <a:latin typeface="ＭＳ Ｐゴシック" panose="020B0600070205080204" pitchFamily="50" charset="-128"/>
              <a:ea typeface="ＭＳ Ｐゴシック" panose="020B0600070205080204" pitchFamily="50" charset="-128"/>
            </a:rPr>
            <a:t>100,306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扶助費は、子育て世帯臨時特別給付金支給事業などの影響により昨年度と比べ増加し、令和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173,719</a:t>
          </a:r>
          <a:r>
            <a:rPr kumimoji="1" lang="ja-JP" altLang="en-US" sz="1300">
              <a:latin typeface="ＭＳ Ｐゴシック" panose="020B0600070205080204" pitchFamily="50" charset="-128"/>
              <a:ea typeface="ＭＳ Ｐゴシック" panose="020B0600070205080204" pitchFamily="50" charset="-128"/>
            </a:rPr>
            <a:t>円となっている。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215,543
197,973
10.16
112,983,666
108,027,961
4,904,272
62,606,395
18,310,686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30353</xdr:rowOff>
    </xdr:from>
    <xdr:to>
      <xdr:col>24</xdr:col>
      <xdr:colOff>63500</xdr:colOff>
      <xdr:row>36</xdr:row>
      <xdr:rowOff>39307</xdr:rowOff>
    </xdr:to>
    <xdr:cxnSp macro="">
      <xdr:nvCxnSpPr>
        <xdr:cNvPr id="60" name="直線コネクタ 59"/>
        <xdr:cNvCxnSpPr/>
      </xdr:nvCxnSpPr>
      <xdr:spPr>
        <a:xfrm flipV="1">
          <a:off x="3797300" y="6202553"/>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30924</xdr:rowOff>
    </xdr:from>
    <xdr:to>
      <xdr:col>19</xdr:col>
      <xdr:colOff>177800</xdr:colOff>
      <xdr:row>36</xdr:row>
      <xdr:rowOff>39307</xdr:rowOff>
    </xdr:to>
    <xdr:cxnSp macro="">
      <xdr:nvCxnSpPr>
        <xdr:cNvPr id="63" name="直線コネクタ 62"/>
        <xdr:cNvCxnSpPr/>
      </xdr:nvCxnSpPr>
      <xdr:spPr>
        <a:xfrm>
          <a:off x="2908300" y="620312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30924</xdr:rowOff>
    </xdr:from>
    <xdr:to>
      <xdr:col>15</xdr:col>
      <xdr:colOff>50800</xdr:colOff>
      <xdr:row>36</xdr:row>
      <xdr:rowOff>40640</xdr:rowOff>
    </xdr:to>
    <xdr:cxnSp macro="">
      <xdr:nvCxnSpPr>
        <xdr:cNvPr id="66" name="直線コネクタ 65"/>
        <xdr:cNvCxnSpPr/>
      </xdr:nvCxnSpPr>
      <xdr:spPr>
        <a:xfrm flipV="1">
          <a:off x="2019300" y="620312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22733</xdr:rowOff>
    </xdr:from>
    <xdr:to>
      <xdr:col>10</xdr:col>
      <xdr:colOff>114300</xdr:colOff>
      <xdr:row>36</xdr:row>
      <xdr:rowOff>40640</xdr:rowOff>
    </xdr:to>
    <xdr:cxnSp macro="">
      <xdr:nvCxnSpPr>
        <xdr:cNvPr id="69" name="直線コネクタ 68"/>
        <xdr:cNvCxnSpPr/>
      </xdr:nvCxnSpPr>
      <xdr:spPr>
        <a:xfrm>
          <a:off x="1130300" y="619493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151003</xdr:rowOff>
    </xdr:from>
    <xdr:to>
      <xdr:col>24</xdr:col>
      <xdr:colOff>114300</xdr:colOff>
      <xdr:row>36</xdr:row>
      <xdr:rowOff>81153</xdr:rowOff>
    </xdr:to>
    <xdr:sp macro="" textlink="">
      <xdr:nvSpPr>
        <xdr:cNvPr id="79" name="楕円 78"/>
        <xdr:cNvSpPr/>
      </xdr:nvSpPr>
      <xdr:spPr>
        <a:xfrm>
          <a:off x="45847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2430</xdr:rowOff>
    </xdr:from>
    <xdr:ext cx="469744" cy="259045"/>
    <xdr:sp macro="" textlink="">
      <xdr:nvSpPr>
        <xdr:cNvPr id="80" name="議会費該当値テキスト"/>
        <xdr:cNvSpPr txBox="1"/>
      </xdr:nvSpPr>
      <xdr:spPr>
        <a:xfrm>
          <a:off x="4686300"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159957</xdr:rowOff>
    </xdr:from>
    <xdr:to>
      <xdr:col>20</xdr:col>
      <xdr:colOff>38100</xdr:colOff>
      <xdr:row>36</xdr:row>
      <xdr:rowOff>90107</xdr:rowOff>
    </xdr:to>
    <xdr:sp macro="" textlink="">
      <xdr:nvSpPr>
        <xdr:cNvPr id="81" name="楕円 80"/>
        <xdr:cNvSpPr/>
      </xdr:nvSpPr>
      <xdr:spPr>
        <a:xfrm>
          <a:off x="3746500" y="61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106634</xdr:rowOff>
    </xdr:from>
    <xdr:ext cx="469744" cy="259045"/>
    <xdr:sp macro="" textlink="">
      <xdr:nvSpPr>
        <xdr:cNvPr id="82" name="テキスト ボックス 81"/>
        <xdr:cNvSpPr txBox="1"/>
      </xdr:nvSpPr>
      <xdr:spPr>
        <a:xfrm>
          <a:off x="3562428" y="59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151574</xdr:rowOff>
    </xdr:from>
    <xdr:to>
      <xdr:col>15</xdr:col>
      <xdr:colOff>101600</xdr:colOff>
      <xdr:row>36</xdr:row>
      <xdr:rowOff>81724</xdr:rowOff>
    </xdr:to>
    <xdr:sp macro="" textlink="">
      <xdr:nvSpPr>
        <xdr:cNvPr id="83" name="楕円 82"/>
        <xdr:cNvSpPr/>
      </xdr:nvSpPr>
      <xdr:spPr>
        <a:xfrm>
          <a:off x="2857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98251</xdr:rowOff>
    </xdr:from>
    <xdr:ext cx="469744" cy="259045"/>
    <xdr:sp macro="" textlink="">
      <xdr:nvSpPr>
        <xdr:cNvPr id="84" name="テキスト ボックス 83"/>
        <xdr:cNvSpPr txBox="1"/>
      </xdr:nvSpPr>
      <xdr:spPr>
        <a:xfrm>
          <a:off x="2673428" y="59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161290</xdr:rowOff>
    </xdr:from>
    <xdr:to>
      <xdr:col>10</xdr:col>
      <xdr:colOff>165100</xdr:colOff>
      <xdr:row>36</xdr:row>
      <xdr:rowOff>91440</xdr:rowOff>
    </xdr:to>
    <xdr:sp macro="" textlink="">
      <xdr:nvSpPr>
        <xdr:cNvPr id="85" name="楕円 84"/>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86" name="テキスト ボックス 85"/>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143383</xdr:rowOff>
    </xdr:from>
    <xdr:to>
      <xdr:col>6</xdr:col>
      <xdr:colOff>38100</xdr:colOff>
      <xdr:row>36</xdr:row>
      <xdr:rowOff>73533</xdr:rowOff>
    </xdr:to>
    <xdr:sp macro="" textlink="">
      <xdr:nvSpPr>
        <xdr:cNvPr id="87" name="楕円 86"/>
        <xdr:cNvSpPr/>
      </xdr:nvSpPr>
      <xdr:spPr>
        <a:xfrm>
          <a:off x="1079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90060</xdr:rowOff>
    </xdr:from>
    <xdr:ext cx="469744" cy="259045"/>
    <xdr:sp macro="" textlink="">
      <xdr:nvSpPr>
        <xdr:cNvPr id="88" name="テキスト ボックス 87"/>
        <xdr:cNvSpPr txBox="1"/>
      </xdr:nvSpPr>
      <xdr:spPr>
        <a:xfrm>
          <a:off x="895428"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162852</xdr:rowOff>
    </xdr:from>
    <xdr:to>
      <xdr:col>24</xdr:col>
      <xdr:colOff>63500</xdr:colOff>
      <xdr:row>58</xdr:row>
      <xdr:rowOff>74752</xdr:rowOff>
    </xdr:to>
    <xdr:cxnSp macro="">
      <xdr:nvCxnSpPr>
        <xdr:cNvPr id="118" name="直線コネクタ 117"/>
        <xdr:cNvCxnSpPr/>
      </xdr:nvCxnSpPr>
      <xdr:spPr>
        <a:xfrm>
          <a:off x="3797300" y="8563902"/>
          <a:ext cx="838200" cy="14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162852</xdr:rowOff>
    </xdr:from>
    <xdr:to>
      <xdr:col>19</xdr:col>
      <xdr:colOff>177800</xdr:colOff>
      <xdr:row>57</xdr:row>
      <xdr:rowOff>170917</xdr:rowOff>
    </xdr:to>
    <xdr:cxnSp macro="">
      <xdr:nvCxnSpPr>
        <xdr:cNvPr id="121" name="直線コネクタ 120"/>
        <xdr:cNvCxnSpPr/>
      </xdr:nvCxnSpPr>
      <xdr:spPr>
        <a:xfrm flipV="1">
          <a:off x="2908300" y="8563902"/>
          <a:ext cx="889000" cy="13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107599</xdr:rowOff>
    </xdr:from>
    <xdr:ext cx="599010" cy="259045"/>
    <xdr:sp macro="" textlink="">
      <xdr:nvSpPr>
        <xdr:cNvPr id="123" name="テキスト ボックス 122"/>
        <xdr:cNvSpPr txBox="1"/>
      </xdr:nvSpPr>
      <xdr:spPr>
        <a:xfrm>
          <a:off x="3497795" y="86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170917</xdr:rowOff>
    </xdr:from>
    <xdr:to>
      <xdr:col>15</xdr:col>
      <xdr:colOff>50800</xdr:colOff>
      <xdr:row>58</xdr:row>
      <xdr:rowOff>20713</xdr:rowOff>
    </xdr:to>
    <xdr:cxnSp macro="">
      <xdr:nvCxnSpPr>
        <xdr:cNvPr id="124" name="直線コネクタ 123"/>
        <xdr:cNvCxnSpPr/>
      </xdr:nvCxnSpPr>
      <xdr:spPr>
        <a:xfrm flipV="1">
          <a:off x="2019300" y="9943567"/>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154775</xdr:rowOff>
    </xdr:from>
    <xdr:to>
      <xdr:col>10</xdr:col>
      <xdr:colOff>114300</xdr:colOff>
      <xdr:row>58</xdr:row>
      <xdr:rowOff>20713</xdr:rowOff>
    </xdr:to>
    <xdr:cxnSp macro="">
      <xdr:nvCxnSpPr>
        <xdr:cNvPr id="127" name="直線コネクタ 126"/>
        <xdr:cNvCxnSpPr/>
      </xdr:nvCxnSpPr>
      <xdr:spPr>
        <a:xfrm>
          <a:off x="1130300" y="9927425"/>
          <a:ext cx="889000" cy="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23952</xdr:rowOff>
    </xdr:from>
    <xdr:to>
      <xdr:col>24</xdr:col>
      <xdr:colOff>114300</xdr:colOff>
      <xdr:row>58</xdr:row>
      <xdr:rowOff>125552</xdr:rowOff>
    </xdr:to>
    <xdr:sp macro="" textlink="">
      <xdr:nvSpPr>
        <xdr:cNvPr id="137" name="楕円 136"/>
        <xdr:cNvSpPr/>
      </xdr:nvSpPr>
      <xdr:spPr>
        <a:xfrm>
          <a:off x="4584700" y="99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110329</xdr:rowOff>
    </xdr:from>
    <xdr:ext cx="534377" cy="259045"/>
    <xdr:sp macro="" textlink="">
      <xdr:nvSpPr>
        <xdr:cNvPr id="138" name="総務費該当値テキスト"/>
        <xdr:cNvSpPr txBox="1"/>
      </xdr:nvSpPr>
      <xdr:spPr>
        <a:xfrm>
          <a:off x="4686300" y="98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112052</xdr:rowOff>
    </xdr:from>
    <xdr:to>
      <xdr:col>20</xdr:col>
      <xdr:colOff>38100</xdr:colOff>
      <xdr:row>50</xdr:row>
      <xdr:rowOff>42202</xdr:rowOff>
    </xdr:to>
    <xdr:sp macro="" textlink="">
      <xdr:nvSpPr>
        <xdr:cNvPr id="139" name="楕円 138"/>
        <xdr:cNvSpPr/>
      </xdr:nvSpPr>
      <xdr:spPr>
        <a:xfrm>
          <a:off x="3746500" y="85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58729</xdr:rowOff>
    </xdr:from>
    <xdr:ext cx="599010" cy="259045"/>
    <xdr:sp macro="" textlink="">
      <xdr:nvSpPr>
        <xdr:cNvPr id="140" name="テキスト ボックス 139"/>
        <xdr:cNvSpPr txBox="1"/>
      </xdr:nvSpPr>
      <xdr:spPr>
        <a:xfrm>
          <a:off x="3497795" y="82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120117</xdr:rowOff>
    </xdr:from>
    <xdr:to>
      <xdr:col>15</xdr:col>
      <xdr:colOff>101600</xdr:colOff>
      <xdr:row>58</xdr:row>
      <xdr:rowOff>50267</xdr:rowOff>
    </xdr:to>
    <xdr:sp macro="" textlink="">
      <xdr:nvSpPr>
        <xdr:cNvPr id="141" name="楕円 140"/>
        <xdr:cNvSpPr/>
      </xdr:nvSpPr>
      <xdr:spPr>
        <a:xfrm>
          <a:off x="2857500" y="98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41394</xdr:rowOff>
    </xdr:from>
    <xdr:ext cx="534377" cy="259045"/>
    <xdr:sp macro="" textlink="">
      <xdr:nvSpPr>
        <xdr:cNvPr id="142" name="テキスト ボックス 141"/>
        <xdr:cNvSpPr txBox="1"/>
      </xdr:nvSpPr>
      <xdr:spPr>
        <a:xfrm>
          <a:off x="2641111" y="99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141363</xdr:rowOff>
    </xdr:from>
    <xdr:to>
      <xdr:col>10</xdr:col>
      <xdr:colOff>165100</xdr:colOff>
      <xdr:row>58</xdr:row>
      <xdr:rowOff>71513</xdr:rowOff>
    </xdr:to>
    <xdr:sp macro="" textlink="">
      <xdr:nvSpPr>
        <xdr:cNvPr id="143" name="楕円 142"/>
        <xdr:cNvSpPr/>
      </xdr:nvSpPr>
      <xdr:spPr>
        <a:xfrm>
          <a:off x="1968500" y="99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62640</xdr:rowOff>
    </xdr:from>
    <xdr:ext cx="534377" cy="259045"/>
    <xdr:sp macro="" textlink="">
      <xdr:nvSpPr>
        <xdr:cNvPr id="144" name="テキスト ボックス 143"/>
        <xdr:cNvSpPr txBox="1"/>
      </xdr:nvSpPr>
      <xdr:spPr>
        <a:xfrm>
          <a:off x="1752111" y="100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103975</xdr:rowOff>
    </xdr:from>
    <xdr:to>
      <xdr:col>6</xdr:col>
      <xdr:colOff>38100</xdr:colOff>
      <xdr:row>58</xdr:row>
      <xdr:rowOff>34125</xdr:rowOff>
    </xdr:to>
    <xdr:sp macro="" textlink="">
      <xdr:nvSpPr>
        <xdr:cNvPr id="145" name="楕円 144"/>
        <xdr:cNvSpPr/>
      </xdr:nvSpPr>
      <xdr:spPr>
        <a:xfrm>
          <a:off x="1079500" y="98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50652</xdr:rowOff>
    </xdr:from>
    <xdr:ext cx="534377" cy="259045"/>
    <xdr:sp macro="" textlink="">
      <xdr:nvSpPr>
        <xdr:cNvPr id="146" name="テキスト ボックス 145"/>
        <xdr:cNvSpPr txBox="1"/>
      </xdr:nvSpPr>
      <xdr:spPr>
        <a:xfrm>
          <a:off x="863111" y="96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64970</xdr:rowOff>
    </xdr:from>
    <xdr:to>
      <xdr:col>24</xdr:col>
      <xdr:colOff>63500</xdr:colOff>
      <xdr:row>74</xdr:row>
      <xdr:rowOff>167219</xdr:rowOff>
    </xdr:to>
    <xdr:cxnSp macro="">
      <xdr:nvCxnSpPr>
        <xdr:cNvPr id="178" name="直線コネクタ 177"/>
        <xdr:cNvCxnSpPr/>
      </xdr:nvCxnSpPr>
      <xdr:spPr>
        <a:xfrm flipV="1">
          <a:off x="3797300" y="12580820"/>
          <a:ext cx="838200" cy="2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167219</xdr:rowOff>
    </xdr:from>
    <xdr:to>
      <xdr:col>19</xdr:col>
      <xdr:colOff>177800</xdr:colOff>
      <xdr:row>75</xdr:row>
      <xdr:rowOff>55456</xdr:rowOff>
    </xdr:to>
    <xdr:cxnSp macro="">
      <xdr:nvCxnSpPr>
        <xdr:cNvPr id="181" name="直線コネクタ 180"/>
        <xdr:cNvCxnSpPr/>
      </xdr:nvCxnSpPr>
      <xdr:spPr>
        <a:xfrm flipV="1">
          <a:off x="2908300" y="12854519"/>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55456</xdr:rowOff>
    </xdr:from>
    <xdr:to>
      <xdr:col>15</xdr:col>
      <xdr:colOff>50800</xdr:colOff>
      <xdr:row>75</xdr:row>
      <xdr:rowOff>115250</xdr:rowOff>
    </xdr:to>
    <xdr:cxnSp macro="">
      <xdr:nvCxnSpPr>
        <xdr:cNvPr id="184" name="直線コネクタ 183"/>
        <xdr:cNvCxnSpPr/>
      </xdr:nvCxnSpPr>
      <xdr:spPr>
        <a:xfrm flipV="1">
          <a:off x="2019300" y="12914206"/>
          <a:ext cx="8890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113161</xdr:rowOff>
    </xdr:from>
    <xdr:to>
      <xdr:col>10</xdr:col>
      <xdr:colOff>114300</xdr:colOff>
      <xdr:row>75</xdr:row>
      <xdr:rowOff>115250</xdr:rowOff>
    </xdr:to>
    <xdr:cxnSp macro="">
      <xdr:nvCxnSpPr>
        <xdr:cNvPr id="187" name="直線コネクタ 186"/>
        <xdr:cNvCxnSpPr/>
      </xdr:nvCxnSpPr>
      <xdr:spPr>
        <a:xfrm>
          <a:off x="1130300" y="1297191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14170</xdr:rowOff>
    </xdr:from>
    <xdr:to>
      <xdr:col>24</xdr:col>
      <xdr:colOff>114300</xdr:colOff>
      <xdr:row>73</xdr:row>
      <xdr:rowOff>115770</xdr:rowOff>
    </xdr:to>
    <xdr:sp macro="" textlink="">
      <xdr:nvSpPr>
        <xdr:cNvPr id="197" name="楕円 196"/>
        <xdr:cNvSpPr/>
      </xdr:nvSpPr>
      <xdr:spPr>
        <a:xfrm>
          <a:off x="4584700" y="125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37047</xdr:rowOff>
    </xdr:from>
    <xdr:ext cx="599010" cy="259045"/>
    <xdr:sp macro="" textlink="">
      <xdr:nvSpPr>
        <xdr:cNvPr id="198" name="民生費該当値テキスト"/>
        <xdr:cNvSpPr txBox="1"/>
      </xdr:nvSpPr>
      <xdr:spPr>
        <a:xfrm>
          <a:off x="4686300" y="1238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116419</xdr:rowOff>
    </xdr:from>
    <xdr:to>
      <xdr:col>20</xdr:col>
      <xdr:colOff>38100</xdr:colOff>
      <xdr:row>75</xdr:row>
      <xdr:rowOff>46569</xdr:rowOff>
    </xdr:to>
    <xdr:sp macro="" textlink="">
      <xdr:nvSpPr>
        <xdr:cNvPr id="199" name="楕円 198"/>
        <xdr:cNvSpPr/>
      </xdr:nvSpPr>
      <xdr:spPr>
        <a:xfrm>
          <a:off x="3746500" y="12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63096</xdr:rowOff>
    </xdr:from>
    <xdr:ext cx="599010" cy="259045"/>
    <xdr:sp macro="" textlink="">
      <xdr:nvSpPr>
        <xdr:cNvPr id="200" name="テキスト ボックス 199"/>
        <xdr:cNvSpPr txBox="1"/>
      </xdr:nvSpPr>
      <xdr:spPr>
        <a:xfrm>
          <a:off x="3497795" y="1257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4656</xdr:rowOff>
    </xdr:from>
    <xdr:to>
      <xdr:col>15</xdr:col>
      <xdr:colOff>101600</xdr:colOff>
      <xdr:row>75</xdr:row>
      <xdr:rowOff>106256</xdr:rowOff>
    </xdr:to>
    <xdr:sp macro="" textlink="">
      <xdr:nvSpPr>
        <xdr:cNvPr id="201" name="楕円 200"/>
        <xdr:cNvSpPr/>
      </xdr:nvSpPr>
      <xdr:spPr>
        <a:xfrm>
          <a:off x="2857500" y="128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122783</xdr:rowOff>
    </xdr:from>
    <xdr:ext cx="599010" cy="259045"/>
    <xdr:sp macro="" textlink="">
      <xdr:nvSpPr>
        <xdr:cNvPr id="202" name="テキスト ボックス 201"/>
        <xdr:cNvSpPr txBox="1"/>
      </xdr:nvSpPr>
      <xdr:spPr>
        <a:xfrm>
          <a:off x="2608795" y="1263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64450</xdr:rowOff>
    </xdr:from>
    <xdr:to>
      <xdr:col>10</xdr:col>
      <xdr:colOff>165100</xdr:colOff>
      <xdr:row>75</xdr:row>
      <xdr:rowOff>166050</xdr:rowOff>
    </xdr:to>
    <xdr:sp macro="" textlink="">
      <xdr:nvSpPr>
        <xdr:cNvPr id="203" name="楕円 202"/>
        <xdr:cNvSpPr/>
      </xdr:nvSpPr>
      <xdr:spPr>
        <a:xfrm>
          <a:off x="1968500" y="12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11127</xdr:rowOff>
    </xdr:from>
    <xdr:ext cx="599010" cy="259045"/>
    <xdr:sp macro="" textlink="">
      <xdr:nvSpPr>
        <xdr:cNvPr id="204" name="テキスト ボックス 203"/>
        <xdr:cNvSpPr txBox="1"/>
      </xdr:nvSpPr>
      <xdr:spPr>
        <a:xfrm>
          <a:off x="1719795" y="1269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62361</xdr:rowOff>
    </xdr:from>
    <xdr:to>
      <xdr:col>6</xdr:col>
      <xdr:colOff>38100</xdr:colOff>
      <xdr:row>75</xdr:row>
      <xdr:rowOff>163961</xdr:rowOff>
    </xdr:to>
    <xdr:sp macro="" textlink="">
      <xdr:nvSpPr>
        <xdr:cNvPr id="205" name="楕円 204"/>
        <xdr:cNvSpPr/>
      </xdr:nvSpPr>
      <xdr:spPr>
        <a:xfrm>
          <a:off x="1079500" y="12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9038</xdr:rowOff>
    </xdr:from>
    <xdr:ext cx="599010" cy="259045"/>
    <xdr:sp macro="" textlink="">
      <xdr:nvSpPr>
        <xdr:cNvPr id="206" name="テキスト ボックス 205"/>
        <xdr:cNvSpPr txBox="1"/>
      </xdr:nvSpPr>
      <xdr:spPr>
        <a:xfrm>
          <a:off x="830795" y="126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101752</xdr:rowOff>
    </xdr:from>
    <xdr:to>
      <xdr:col>24</xdr:col>
      <xdr:colOff>63500</xdr:colOff>
      <xdr:row>97</xdr:row>
      <xdr:rowOff>146558</xdr:rowOff>
    </xdr:to>
    <xdr:cxnSp macro="">
      <xdr:nvCxnSpPr>
        <xdr:cNvPr id="238" name="直線コネクタ 237"/>
        <xdr:cNvCxnSpPr/>
      </xdr:nvCxnSpPr>
      <xdr:spPr>
        <a:xfrm flipV="1">
          <a:off x="3797300" y="16389502"/>
          <a:ext cx="838200" cy="3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9"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146558</xdr:rowOff>
    </xdr:from>
    <xdr:to>
      <xdr:col>19</xdr:col>
      <xdr:colOff>177800</xdr:colOff>
      <xdr:row>98</xdr:row>
      <xdr:rowOff>93473</xdr:rowOff>
    </xdr:to>
    <xdr:cxnSp macro="">
      <xdr:nvCxnSpPr>
        <xdr:cNvPr id="241" name="直線コネクタ 240"/>
        <xdr:cNvCxnSpPr/>
      </xdr:nvCxnSpPr>
      <xdr:spPr>
        <a:xfrm flipV="1">
          <a:off x="2908300" y="16777208"/>
          <a:ext cx="889000" cy="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3" name="テキスト ボックス 242"/>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93473</xdr:rowOff>
    </xdr:from>
    <xdr:to>
      <xdr:col>15</xdr:col>
      <xdr:colOff>50800</xdr:colOff>
      <xdr:row>98</xdr:row>
      <xdr:rowOff>101769</xdr:rowOff>
    </xdr:to>
    <xdr:cxnSp macro="">
      <xdr:nvCxnSpPr>
        <xdr:cNvPr id="244" name="直線コネクタ 243"/>
        <xdr:cNvCxnSpPr/>
      </xdr:nvCxnSpPr>
      <xdr:spPr>
        <a:xfrm flipV="1">
          <a:off x="2019300" y="16895573"/>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6" name="テキスト ボックス 245"/>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82387</xdr:rowOff>
    </xdr:from>
    <xdr:to>
      <xdr:col>10</xdr:col>
      <xdr:colOff>114300</xdr:colOff>
      <xdr:row>98</xdr:row>
      <xdr:rowOff>101769</xdr:rowOff>
    </xdr:to>
    <xdr:cxnSp macro="">
      <xdr:nvCxnSpPr>
        <xdr:cNvPr id="247" name="直線コネクタ 246"/>
        <xdr:cNvCxnSpPr/>
      </xdr:nvCxnSpPr>
      <xdr:spPr>
        <a:xfrm>
          <a:off x="1130300" y="16884487"/>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9" name="テキスト ボックス 248"/>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1" name="テキスト ボックス 250"/>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50952</xdr:rowOff>
    </xdr:from>
    <xdr:to>
      <xdr:col>24</xdr:col>
      <xdr:colOff>114300</xdr:colOff>
      <xdr:row>95</xdr:row>
      <xdr:rowOff>152552</xdr:rowOff>
    </xdr:to>
    <xdr:sp macro="" textlink="">
      <xdr:nvSpPr>
        <xdr:cNvPr id="257" name="楕円 256"/>
        <xdr:cNvSpPr/>
      </xdr:nvSpPr>
      <xdr:spPr>
        <a:xfrm>
          <a:off x="4584700" y="16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73829</xdr:rowOff>
    </xdr:from>
    <xdr:ext cx="534377" cy="259045"/>
    <xdr:sp macro="" textlink="">
      <xdr:nvSpPr>
        <xdr:cNvPr id="258" name="衛生費該当値テキスト"/>
        <xdr:cNvSpPr txBox="1"/>
      </xdr:nvSpPr>
      <xdr:spPr>
        <a:xfrm>
          <a:off x="4686300" y="161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95758</xdr:rowOff>
    </xdr:from>
    <xdr:to>
      <xdr:col>20</xdr:col>
      <xdr:colOff>38100</xdr:colOff>
      <xdr:row>98</xdr:row>
      <xdr:rowOff>25908</xdr:rowOff>
    </xdr:to>
    <xdr:sp macro="" textlink="">
      <xdr:nvSpPr>
        <xdr:cNvPr id="259" name="楕円 258"/>
        <xdr:cNvSpPr/>
      </xdr:nvSpPr>
      <xdr:spPr>
        <a:xfrm>
          <a:off x="3746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42435</xdr:rowOff>
    </xdr:from>
    <xdr:ext cx="534377" cy="259045"/>
    <xdr:sp macro="" textlink="">
      <xdr:nvSpPr>
        <xdr:cNvPr id="260" name="テキスト ボックス 259"/>
        <xdr:cNvSpPr txBox="1"/>
      </xdr:nvSpPr>
      <xdr:spPr>
        <a:xfrm>
          <a:off x="3530111" y="165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42673</xdr:rowOff>
    </xdr:from>
    <xdr:to>
      <xdr:col>15</xdr:col>
      <xdr:colOff>101600</xdr:colOff>
      <xdr:row>98</xdr:row>
      <xdr:rowOff>144273</xdr:rowOff>
    </xdr:to>
    <xdr:sp macro="" textlink="">
      <xdr:nvSpPr>
        <xdr:cNvPr id="261" name="楕円 260"/>
        <xdr:cNvSpPr/>
      </xdr:nvSpPr>
      <xdr:spPr>
        <a:xfrm>
          <a:off x="2857500" y="168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160800</xdr:rowOff>
    </xdr:from>
    <xdr:ext cx="534377" cy="259045"/>
    <xdr:sp macro="" textlink="">
      <xdr:nvSpPr>
        <xdr:cNvPr id="262" name="テキスト ボックス 261"/>
        <xdr:cNvSpPr txBox="1"/>
      </xdr:nvSpPr>
      <xdr:spPr>
        <a:xfrm>
          <a:off x="2641111" y="166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50969</xdr:rowOff>
    </xdr:from>
    <xdr:to>
      <xdr:col>10</xdr:col>
      <xdr:colOff>165100</xdr:colOff>
      <xdr:row>98</xdr:row>
      <xdr:rowOff>152569</xdr:rowOff>
    </xdr:to>
    <xdr:sp macro="" textlink="">
      <xdr:nvSpPr>
        <xdr:cNvPr id="263" name="楕円 262"/>
        <xdr:cNvSpPr/>
      </xdr:nvSpPr>
      <xdr:spPr>
        <a:xfrm>
          <a:off x="1968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169096</xdr:rowOff>
    </xdr:from>
    <xdr:ext cx="534377" cy="259045"/>
    <xdr:sp macro="" textlink="">
      <xdr:nvSpPr>
        <xdr:cNvPr id="264" name="テキスト ボックス 263"/>
        <xdr:cNvSpPr txBox="1"/>
      </xdr:nvSpPr>
      <xdr:spPr>
        <a:xfrm>
          <a:off x="1752111" y="166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31587</xdr:rowOff>
    </xdr:from>
    <xdr:to>
      <xdr:col>6</xdr:col>
      <xdr:colOff>38100</xdr:colOff>
      <xdr:row>98</xdr:row>
      <xdr:rowOff>133187</xdr:rowOff>
    </xdr:to>
    <xdr:sp macro="" textlink="">
      <xdr:nvSpPr>
        <xdr:cNvPr id="265" name="楕円 264"/>
        <xdr:cNvSpPr/>
      </xdr:nvSpPr>
      <xdr:spPr>
        <a:xfrm>
          <a:off x="1079500" y="168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149714</xdr:rowOff>
    </xdr:from>
    <xdr:ext cx="534377" cy="259045"/>
    <xdr:sp macro="" textlink="">
      <xdr:nvSpPr>
        <xdr:cNvPr id="266" name="テキスト ボックス 265"/>
        <xdr:cNvSpPr txBox="1"/>
      </xdr:nvSpPr>
      <xdr:spPr>
        <a:xfrm>
          <a:off x="863111" y="166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15342</xdr:rowOff>
    </xdr:from>
    <xdr:to>
      <xdr:col>55</xdr:col>
      <xdr:colOff>0</xdr:colOff>
      <xdr:row>37</xdr:row>
      <xdr:rowOff>29515</xdr:rowOff>
    </xdr:to>
    <xdr:cxnSp macro="">
      <xdr:nvCxnSpPr>
        <xdr:cNvPr id="293" name="直線コネクタ 292"/>
        <xdr:cNvCxnSpPr/>
      </xdr:nvCxnSpPr>
      <xdr:spPr>
        <a:xfrm>
          <a:off x="9639300" y="635899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15342</xdr:rowOff>
    </xdr:from>
    <xdr:to>
      <xdr:col>50</xdr:col>
      <xdr:colOff>114300</xdr:colOff>
      <xdr:row>37</xdr:row>
      <xdr:rowOff>37287</xdr:rowOff>
    </xdr:to>
    <xdr:cxnSp macro="">
      <xdr:nvCxnSpPr>
        <xdr:cNvPr id="296" name="直線コネクタ 295"/>
        <xdr:cNvCxnSpPr/>
      </xdr:nvCxnSpPr>
      <xdr:spPr>
        <a:xfrm flipV="1">
          <a:off x="8750300" y="635899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37287</xdr:rowOff>
    </xdr:from>
    <xdr:to>
      <xdr:col>45</xdr:col>
      <xdr:colOff>177800</xdr:colOff>
      <xdr:row>37</xdr:row>
      <xdr:rowOff>39116</xdr:rowOff>
    </xdr:to>
    <xdr:cxnSp macro="">
      <xdr:nvCxnSpPr>
        <xdr:cNvPr id="299" name="直線コネクタ 298"/>
        <xdr:cNvCxnSpPr/>
      </xdr:nvCxnSpPr>
      <xdr:spPr>
        <a:xfrm flipV="1">
          <a:off x="7861300" y="63809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39116</xdr:rowOff>
    </xdr:from>
    <xdr:to>
      <xdr:col>41</xdr:col>
      <xdr:colOff>50800</xdr:colOff>
      <xdr:row>37</xdr:row>
      <xdr:rowOff>39573</xdr:rowOff>
    </xdr:to>
    <xdr:cxnSp macro="">
      <xdr:nvCxnSpPr>
        <xdr:cNvPr id="302" name="直線コネクタ 301"/>
        <xdr:cNvCxnSpPr/>
      </xdr:nvCxnSpPr>
      <xdr:spPr>
        <a:xfrm flipV="1">
          <a:off x="6972300" y="63827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150165</xdr:rowOff>
    </xdr:from>
    <xdr:to>
      <xdr:col>55</xdr:col>
      <xdr:colOff>50800</xdr:colOff>
      <xdr:row>37</xdr:row>
      <xdr:rowOff>80315</xdr:rowOff>
    </xdr:to>
    <xdr:sp macro="" textlink="">
      <xdr:nvSpPr>
        <xdr:cNvPr id="312" name="楕円 311"/>
        <xdr:cNvSpPr/>
      </xdr:nvSpPr>
      <xdr:spPr>
        <a:xfrm>
          <a:off x="104267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128592</xdr:rowOff>
    </xdr:from>
    <xdr:ext cx="378565" cy="259045"/>
    <xdr:sp macro="" textlink="">
      <xdr:nvSpPr>
        <xdr:cNvPr id="313" name="労働費該当値テキスト"/>
        <xdr:cNvSpPr txBox="1"/>
      </xdr:nvSpPr>
      <xdr:spPr>
        <a:xfrm>
          <a:off x="10528300" y="630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135992</xdr:rowOff>
    </xdr:from>
    <xdr:to>
      <xdr:col>50</xdr:col>
      <xdr:colOff>165100</xdr:colOff>
      <xdr:row>37</xdr:row>
      <xdr:rowOff>66142</xdr:rowOff>
    </xdr:to>
    <xdr:sp macro="" textlink="">
      <xdr:nvSpPr>
        <xdr:cNvPr id="314" name="楕円 313"/>
        <xdr:cNvSpPr/>
      </xdr:nvSpPr>
      <xdr:spPr>
        <a:xfrm>
          <a:off x="9588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57269</xdr:rowOff>
    </xdr:from>
    <xdr:ext cx="378565" cy="259045"/>
    <xdr:sp macro="" textlink="">
      <xdr:nvSpPr>
        <xdr:cNvPr id="315" name="テキスト ボックス 314"/>
        <xdr:cNvSpPr txBox="1"/>
      </xdr:nvSpPr>
      <xdr:spPr>
        <a:xfrm>
          <a:off x="9450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157937</xdr:rowOff>
    </xdr:from>
    <xdr:to>
      <xdr:col>46</xdr:col>
      <xdr:colOff>38100</xdr:colOff>
      <xdr:row>37</xdr:row>
      <xdr:rowOff>88087</xdr:rowOff>
    </xdr:to>
    <xdr:sp macro="" textlink="">
      <xdr:nvSpPr>
        <xdr:cNvPr id="316" name="楕円 315"/>
        <xdr:cNvSpPr/>
      </xdr:nvSpPr>
      <xdr:spPr>
        <a:xfrm>
          <a:off x="8699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79214</xdr:rowOff>
    </xdr:from>
    <xdr:ext cx="378565" cy="259045"/>
    <xdr:sp macro="" textlink="">
      <xdr:nvSpPr>
        <xdr:cNvPr id="317" name="テキスト ボックス 316"/>
        <xdr:cNvSpPr txBox="1"/>
      </xdr:nvSpPr>
      <xdr:spPr>
        <a:xfrm>
          <a:off x="8561017"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159766</xdr:rowOff>
    </xdr:from>
    <xdr:to>
      <xdr:col>41</xdr:col>
      <xdr:colOff>101600</xdr:colOff>
      <xdr:row>37</xdr:row>
      <xdr:rowOff>89916</xdr:rowOff>
    </xdr:to>
    <xdr:sp macro="" textlink="">
      <xdr:nvSpPr>
        <xdr:cNvPr id="318" name="楕円 317"/>
        <xdr:cNvSpPr/>
      </xdr:nvSpPr>
      <xdr:spPr>
        <a:xfrm>
          <a:off x="7810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19" name="テキスト ボックス 318"/>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160223</xdr:rowOff>
    </xdr:from>
    <xdr:to>
      <xdr:col>36</xdr:col>
      <xdr:colOff>165100</xdr:colOff>
      <xdr:row>37</xdr:row>
      <xdr:rowOff>90373</xdr:rowOff>
    </xdr:to>
    <xdr:sp macro="" textlink="">
      <xdr:nvSpPr>
        <xdr:cNvPr id="320" name="楕円 319"/>
        <xdr:cNvSpPr/>
      </xdr:nvSpPr>
      <xdr:spPr>
        <a:xfrm>
          <a:off x="6921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81500</xdr:rowOff>
    </xdr:from>
    <xdr:ext cx="378565" cy="259045"/>
    <xdr:sp macro="" textlink="">
      <xdr:nvSpPr>
        <xdr:cNvPr id="321" name="テキスト ボックス 320"/>
        <xdr:cNvSpPr txBox="1"/>
      </xdr:nvSpPr>
      <xdr:spPr>
        <a:xfrm>
          <a:off x="6783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0" name="直線コネクタ 349"/>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3" name="直線コネクタ 352"/>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6" name="直線コネクタ 355"/>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9" name="直線コネクタ 358"/>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9" name="楕円 368"/>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0"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1" name="楕円 370"/>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2" name="テキスト ボックス 371"/>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3" name="楕円 372"/>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4" name="テキスト ボックス 373"/>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5" name="楕円 374"/>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6" name="テキスト ボックス 375"/>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7" name="楕円 376"/>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8" name="テキスト ボックス 377"/>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77887</xdr:rowOff>
    </xdr:from>
    <xdr:to>
      <xdr:col>55</xdr:col>
      <xdr:colOff>0</xdr:colOff>
      <xdr:row>75</xdr:row>
      <xdr:rowOff>127630</xdr:rowOff>
    </xdr:to>
    <xdr:cxnSp macro="">
      <xdr:nvCxnSpPr>
        <xdr:cNvPr id="405" name="直線コネクタ 404"/>
        <xdr:cNvCxnSpPr/>
      </xdr:nvCxnSpPr>
      <xdr:spPr>
        <a:xfrm>
          <a:off x="9639300" y="12936637"/>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6"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77887</xdr:rowOff>
    </xdr:from>
    <xdr:to>
      <xdr:col>50</xdr:col>
      <xdr:colOff>114300</xdr:colOff>
      <xdr:row>75</xdr:row>
      <xdr:rowOff>153736</xdr:rowOff>
    </xdr:to>
    <xdr:cxnSp macro="">
      <xdr:nvCxnSpPr>
        <xdr:cNvPr id="408" name="直線コネクタ 407"/>
        <xdr:cNvCxnSpPr/>
      </xdr:nvCxnSpPr>
      <xdr:spPr>
        <a:xfrm flipV="1">
          <a:off x="8750300" y="12936637"/>
          <a:ext cx="8890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0" name="テキスト ボックス 409"/>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153736</xdr:rowOff>
    </xdr:from>
    <xdr:to>
      <xdr:col>45</xdr:col>
      <xdr:colOff>177800</xdr:colOff>
      <xdr:row>75</xdr:row>
      <xdr:rowOff>160776</xdr:rowOff>
    </xdr:to>
    <xdr:cxnSp macro="">
      <xdr:nvCxnSpPr>
        <xdr:cNvPr id="411" name="直線コネクタ 410"/>
        <xdr:cNvCxnSpPr/>
      </xdr:nvCxnSpPr>
      <xdr:spPr>
        <a:xfrm flipV="1">
          <a:off x="7861300" y="130124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3" name="テキスト ボックス 412"/>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160776</xdr:rowOff>
    </xdr:from>
    <xdr:to>
      <xdr:col>41</xdr:col>
      <xdr:colOff>50800</xdr:colOff>
      <xdr:row>76</xdr:row>
      <xdr:rowOff>81407</xdr:rowOff>
    </xdr:to>
    <xdr:cxnSp macro="">
      <xdr:nvCxnSpPr>
        <xdr:cNvPr id="414" name="直線コネクタ 413"/>
        <xdr:cNvCxnSpPr/>
      </xdr:nvCxnSpPr>
      <xdr:spPr>
        <a:xfrm flipV="1">
          <a:off x="6972300" y="13019526"/>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6" name="テキスト ボックス 415"/>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8" name="テキスト ボックス 417"/>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76830</xdr:rowOff>
    </xdr:from>
    <xdr:to>
      <xdr:col>55</xdr:col>
      <xdr:colOff>50800</xdr:colOff>
      <xdr:row>76</xdr:row>
      <xdr:rowOff>6979</xdr:rowOff>
    </xdr:to>
    <xdr:sp macro="" textlink="">
      <xdr:nvSpPr>
        <xdr:cNvPr id="424" name="楕円 423"/>
        <xdr:cNvSpPr/>
      </xdr:nvSpPr>
      <xdr:spPr>
        <a:xfrm>
          <a:off x="10426700" y="1293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99707</xdr:rowOff>
    </xdr:from>
    <xdr:ext cx="534377" cy="259045"/>
    <xdr:sp macro="" textlink="">
      <xdr:nvSpPr>
        <xdr:cNvPr id="425" name="商工費該当値テキスト"/>
        <xdr:cNvSpPr txBox="1"/>
      </xdr:nvSpPr>
      <xdr:spPr>
        <a:xfrm>
          <a:off x="10528300" y="127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27087</xdr:rowOff>
    </xdr:from>
    <xdr:to>
      <xdr:col>50</xdr:col>
      <xdr:colOff>165100</xdr:colOff>
      <xdr:row>75</xdr:row>
      <xdr:rowOff>128687</xdr:rowOff>
    </xdr:to>
    <xdr:sp macro="" textlink="">
      <xdr:nvSpPr>
        <xdr:cNvPr id="426" name="楕円 425"/>
        <xdr:cNvSpPr/>
      </xdr:nvSpPr>
      <xdr:spPr>
        <a:xfrm>
          <a:off x="9588500" y="128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145214</xdr:rowOff>
    </xdr:from>
    <xdr:ext cx="534377" cy="259045"/>
    <xdr:sp macro="" textlink="">
      <xdr:nvSpPr>
        <xdr:cNvPr id="427" name="テキスト ボックス 426"/>
        <xdr:cNvSpPr txBox="1"/>
      </xdr:nvSpPr>
      <xdr:spPr>
        <a:xfrm>
          <a:off x="9372111" y="126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102936</xdr:rowOff>
    </xdr:from>
    <xdr:to>
      <xdr:col>46</xdr:col>
      <xdr:colOff>38100</xdr:colOff>
      <xdr:row>76</xdr:row>
      <xdr:rowOff>33086</xdr:rowOff>
    </xdr:to>
    <xdr:sp macro="" textlink="">
      <xdr:nvSpPr>
        <xdr:cNvPr id="428" name="楕円 427"/>
        <xdr:cNvSpPr/>
      </xdr:nvSpPr>
      <xdr:spPr>
        <a:xfrm>
          <a:off x="86995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49613</xdr:rowOff>
    </xdr:from>
    <xdr:ext cx="534377" cy="259045"/>
    <xdr:sp macro="" textlink="">
      <xdr:nvSpPr>
        <xdr:cNvPr id="429" name="テキスト ボックス 428"/>
        <xdr:cNvSpPr txBox="1"/>
      </xdr:nvSpPr>
      <xdr:spPr>
        <a:xfrm>
          <a:off x="8483111" y="127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109977</xdr:rowOff>
    </xdr:from>
    <xdr:to>
      <xdr:col>41</xdr:col>
      <xdr:colOff>101600</xdr:colOff>
      <xdr:row>76</xdr:row>
      <xdr:rowOff>40128</xdr:rowOff>
    </xdr:to>
    <xdr:sp macro="" textlink="">
      <xdr:nvSpPr>
        <xdr:cNvPr id="430" name="楕円 429"/>
        <xdr:cNvSpPr/>
      </xdr:nvSpPr>
      <xdr:spPr>
        <a:xfrm>
          <a:off x="78105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56654</xdr:rowOff>
    </xdr:from>
    <xdr:ext cx="534377" cy="259045"/>
    <xdr:sp macro="" textlink="">
      <xdr:nvSpPr>
        <xdr:cNvPr id="431" name="テキスト ボックス 430"/>
        <xdr:cNvSpPr txBox="1"/>
      </xdr:nvSpPr>
      <xdr:spPr>
        <a:xfrm>
          <a:off x="7594111" y="12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30607</xdr:rowOff>
    </xdr:from>
    <xdr:to>
      <xdr:col>36</xdr:col>
      <xdr:colOff>165100</xdr:colOff>
      <xdr:row>76</xdr:row>
      <xdr:rowOff>132207</xdr:rowOff>
    </xdr:to>
    <xdr:sp macro="" textlink="">
      <xdr:nvSpPr>
        <xdr:cNvPr id="432" name="楕円 431"/>
        <xdr:cNvSpPr/>
      </xdr:nvSpPr>
      <xdr:spPr>
        <a:xfrm>
          <a:off x="6921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148734</xdr:rowOff>
    </xdr:from>
    <xdr:ext cx="469744" cy="259045"/>
    <xdr:sp macro="" textlink="">
      <xdr:nvSpPr>
        <xdr:cNvPr id="433" name="テキスト ボックス 432"/>
        <xdr:cNvSpPr txBox="1"/>
      </xdr:nvSpPr>
      <xdr:spPr>
        <a:xfrm>
          <a:off x="6737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2617</xdr:rowOff>
    </xdr:from>
    <xdr:to>
      <xdr:col>55</xdr:col>
      <xdr:colOff>0</xdr:colOff>
      <xdr:row>97</xdr:row>
      <xdr:rowOff>10018</xdr:rowOff>
    </xdr:to>
    <xdr:cxnSp macro="">
      <xdr:nvCxnSpPr>
        <xdr:cNvPr id="464" name="直線コネクタ 463"/>
        <xdr:cNvCxnSpPr/>
      </xdr:nvCxnSpPr>
      <xdr:spPr>
        <a:xfrm flipV="1">
          <a:off x="9639300" y="16633267"/>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142450</xdr:rowOff>
    </xdr:from>
    <xdr:ext cx="534377" cy="259045"/>
    <xdr:sp macro="" textlink="">
      <xdr:nvSpPr>
        <xdr:cNvPr id="465" name="土木費平均値テキスト"/>
        <xdr:cNvSpPr txBox="1"/>
      </xdr:nvSpPr>
      <xdr:spPr>
        <a:xfrm>
          <a:off x="10528300" y="166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10018</xdr:rowOff>
    </xdr:from>
    <xdr:to>
      <xdr:col>50</xdr:col>
      <xdr:colOff>114300</xdr:colOff>
      <xdr:row>97</xdr:row>
      <xdr:rowOff>22842</xdr:rowOff>
    </xdr:to>
    <xdr:cxnSp macro="">
      <xdr:nvCxnSpPr>
        <xdr:cNvPr id="467" name="直線コネクタ 466"/>
        <xdr:cNvCxnSpPr/>
      </xdr:nvCxnSpPr>
      <xdr:spPr>
        <a:xfrm flipV="1">
          <a:off x="8750300" y="1664066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9" name="テキスト ボックス 468"/>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22842</xdr:rowOff>
    </xdr:from>
    <xdr:to>
      <xdr:col>45</xdr:col>
      <xdr:colOff>177800</xdr:colOff>
      <xdr:row>97</xdr:row>
      <xdr:rowOff>113978</xdr:rowOff>
    </xdr:to>
    <xdr:cxnSp macro="">
      <xdr:nvCxnSpPr>
        <xdr:cNvPr id="470" name="直線コネクタ 469"/>
        <xdr:cNvCxnSpPr/>
      </xdr:nvCxnSpPr>
      <xdr:spPr>
        <a:xfrm flipV="1">
          <a:off x="7861300" y="16653492"/>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2" name="テキスト ボックス 471"/>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84531</xdr:rowOff>
    </xdr:from>
    <xdr:to>
      <xdr:col>41</xdr:col>
      <xdr:colOff>50800</xdr:colOff>
      <xdr:row>97</xdr:row>
      <xdr:rowOff>113978</xdr:rowOff>
    </xdr:to>
    <xdr:cxnSp macro="">
      <xdr:nvCxnSpPr>
        <xdr:cNvPr id="473" name="直線コネクタ 472"/>
        <xdr:cNvCxnSpPr/>
      </xdr:nvCxnSpPr>
      <xdr:spPr>
        <a:xfrm>
          <a:off x="6972300" y="16715181"/>
          <a:ext cx="8890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123267</xdr:rowOff>
    </xdr:from>
    <xdr:to>
      <xdr:col>55</xdr:col>
      <xdr:colOff>50800</xdr:colOff>
      <xdr:row>97</xdr:row>
      <xdr:rowOff>53417</xdr:rowOff>
    </xdr:to>
    <xdr:sp macro="" textlink="">
      <xdr:nvSpPr>
        <xdr:cNvPr id="483" name="楕円 482"/>
        <xdr:cNvSpPr/>
      </xdr:nvSpPr>
      <xdr:spPr>
        <a:xfrm>
          <a:off x="104267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146144</xdr:rowOff>
    </xdr:from>
    <xdr:ext cx="534377" cy="259045"/>
    <xdr:sp macro="" textlink="">
      <xdr:nvSpPr>
        <xdr:cNvPr id="484" name="土木費該当値テキスト"/>
        <xdr:cNvSpPr txBox="1"/>
      </xdr:nvSpPr>
      <xdr:spPr>
        <a:xfrm>
          <a:off x="10528300" y="164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130668</xdr:rowOff>
    </xdr:from>
    <xdr:to>
      <xdr:col>50</xdr:col>
      <xdr:colOff>165100</xdr:colOff>
      <xdr:row>97</xdr:row>
      <xdr:rowOff>60818</xdr:rowOff>
    </xdr:to>
    <xdr:sp macro="" textlink="">
      <xdr:nvSpPr>
        <xdr:cNvPr id="485" name="楕円 484"/>
        <xdr:cNvSpPr/>
      </xdr:nvSpPr>
      <xdr:spPr>
        <a:xfrm>
          <a:off x="9588500" y="165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77345</xdr:rowOff>
    </xdr:from>
    <xdr:ext cx="534377" cy="259045"/>
    <xdr:sp macro="" textlink="">
      <xdr:nvSpPr>
        <xdr:cNvPr id="486" name="テキスト ボックス 485"/>
        <xdr:cNvSpPr txBox="1"/>
      </xdr:nvSpPr>
      <xdr:spPr>
        <a:xfrm>
          <a:off x="9372111" y="163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143492</xdr:rowOff>
    </xdr:from>
    <xdr:to>
      <xdr:col>46</xdr:col>
      <xdr:colOff>38100</xdr:colOff>
      <xdr:row>97</xdr:row>
      <xdr:rowOff>73642</xdr:rowOff>
    </xdr:to>
    <xdr:sp macro="" textlink="">
      <xdr:nvSpPr>
        <xdr:cNvPr id="487" name="楕円 486"/>
        <xdr:cNvSpPr/>
      </xdr:nvSpPr>
      <xdr:spPr>
        <a:xfrm>
          <a:off x="8699500" y="166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90169</xdr:rowOff>
    </xdr:from>
    <xdr:ext cx="534377" cy="259045"/>
    <xdr:sp macro="" textlink="">
      <xdr:nvSpPr>
        <xdr:cNvPr id="488" name="テキスト ボックス 487"/>
        <xdr:cNvSpPr txBox="1"/>
      </xdr:nvSpPr>
      <xdr:spPr>
        <a:xfrm>
          <a:off x="8483111" y="16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63178</xdr:rowOff>
    </xdr:from>
    <xdr:to>
      <xdr:col>41</xdr:col>
      <xdr:colOff>101600</xdr:colOff>
      <xdr:row>97</xdr:row>
      <xdr:rowOff>164778</xdr:rowOff>
    </xdr:to>
    <xdr:sp macro="" textlink="">
      <xdr:nvSpPr>
        <xdr:cNvPr id="489" name="楕円 488"/>
        <xdr:cNvSpPr/>
      </xdr:nvSpPr>
      <xdr:spPr>
        <a:xfrm>
          <a:off x="7810500" y="166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155905</xdr:rowOff>
    </xdr:from>
    <xdr:ext cx="534377" cy="259045"/>
    <xdr:sp macro="" textlink="">
      <xdr:nvSpPr>
        <xdr:cNvPr id="490" name="テキスト ボックス 489"/>
        <xdr:cNvSpPr txBox="1"/>
      </xdr:nvSpPr>
      <xdr:spPr>
        <a:xfrm>
          <a:off x="7594111" y="16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33731</xdr:rowOff>
    </xdr:from>
    <xdr:to>
      <xdr:col>36</xdr:col>
      <xdr:colOff>165100</xdr:colOff>
      <xdr:row>97</xdr:row>
      <xdr:rowOff>135331</xdr:rowOff>
    </xdr:to>
    <xdr:sp macro="" textlink="">
      <xdr:nvSpPr>
        <xdr:cNvPr id="491" name="楕円 490"/>
        <xdr:cNvSpPr/>
      </xdr:nvSpPr>
      <xdr:spPr>
        <a:xfrm>
          <a:off x="6921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126458</xdr:rowOff>
    </xdr:from>
    <xdr:ext cx="534377" cy="259045"/>
    <xdr:sp macro="" textlink="">
      <xdr:nvSpPr>
        <xdr:cNvPr id="492" name="テキスト ボックス 491"/>
        <xdr:cNvSpPr txBox="1"/>
      </xdr:nvSpPr>
      <xdr:spPr>
        <a:xfrm>
          <a:off x="6705111" y="16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92151</xdr:rowOff>
    </xdr:from>
    <xdr:to>
      <xdr:col>85</xdr:col>
      <xdr:colOff>127000</xdr:colOff>
      <xdr:row>36</xdr:row>
      <xdr:rowOff>109250</xdr:rowOff>
    </xdr:to>
    <xdr:cxnSp macro="">
      <xdr:nvCxnSpPr>
        <xdr:cNvPr id="519" name="直線コネクタ 518"/>
        <xdr:cNvCxnSpPr/>
      </xdr:nvCxnSpPr>
      <xdr:spPr>
        <a:xfrm>
          <a:off x="15481300" y="6264351"/>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0"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92151</xdr:rowOff>
    </xdr:from>
    <xdr:to>
      <xdr:col>81</xdr:col>
      <xdr:colOff>50800</xdr:colOff>
      <xdr:row>37</xdr:row>
      <xdr:rowOff>11684</xdr:rowOff>
    </xdr:to>
    <xdr:cxnSp macro="">
      <xdr:nvCxnSpPr>
        <xdr:cNvPr id="522" name="直線コネクタ 521"/>
        <xdr:cNvCxnSpPr/>
      </xdr:nvCxnSpPr>
      <xdr:spPr>
        <a:xfrm flipV="1">
          <a:off x="14592300" y="6264351"/>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11684</xdr:rowOff>
    </xdr:from>
    <xdr:to>
      <xdr:col>76</xdr:col>
      <xdr:colOff>114300</xdr:colOff>
      <xdr:row>37</xdr:row>
      <xdr:rowOff>111811</xdr:rowOff>
    </xdr:to>
    <xdr:cxnSp macro="">
      <xdr:nvCxnSpPr>
        <xdr:cNvPr id="525" name="直線コネクタ 524"/>
        <xdr:cNvCxnSpPr/>
      </xdr:nvCxnSpPr>
      <xdr:spPr>
        <a:xfrm flipV="1">
          <a:off x="13703300" y="635533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68560</xdr:rowOff>
    </xdr:from>
    <xdr:to>
      <xdr:col>71</xdr:col>
      <xdr:colOff>177800</xdr:colOff>
      <xdr:row>37</xdr:row>
      <xdr:rowOff>111811</xdr:rowOff>
    </xdr:to>
    <xdr:cxnSp macro="">
      <xdr:nvCxnSpPr>
        <xdr:cNvPr id="528" name="直線コネクタ 527"/>
        <xdr:cNvCxnSpPr/>
      </xdr:nvCxnSpPr>
      <xdr:spPr>
        <a:xfrm>
          <a:off x="12814300" y="6412210"/>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58450</xdr:rowOff>
    </xdr:from>
    <xdr:to>
      <xdr:col>85</xdr:col>
      <xdr:colOff>177800</xdr:colOff>
      <xdr:row>36</xdr:row>
      <xdr:rowOff>160050</xdr:rowOff>
    </xdr:to>
    <xdr:sp macro="" textlink="">
      <xdr:nvSpPr>
        <xdr:cNvPr id="538" name="楕円 537"/>
        <xdr:cNvSpPr/>
      </xdr:nvSpPr>
      <xdr:spPr>
        <a:xfrm>
          <a:off x="16268700" y="62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81327</xdr:rowOff>
    </xdr:from>
    <xdr:ext cx="469744" cy="259045"/>
    <xdr:sp macro="" textlink="">
      <xdr:nvSpPr>
        <xdr:cNvPr id="539" name="消防費該当値テキスト"/>
        <xdr:cNvSpPr txBox="1"/>
      </xdr:nvSpPr>
      <xdr:spPr>
        <a:xfrm>
          <a:off x="16370300" y="60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41351</xdr:rowOff>
    </xdr:from>
    <xdr:to>
      <xdr:col>81</xdr:col>
      <xdr:colOff>101600</xdr:colOff>
      <xdr:row>36</xdr:row>
      <xdr:rowOff>142951</xdr:rowOff>
    </xdr:to>
    <xdr:sp macro="" textlink="">
      <xdr:nvSpPr>
        <xdr:cNvPr id="540" name="楕円 539"/>
        <xdr:cNvSpPr/>
      </xdr:nvSpPr>
      <xdr:spPr>
        <a:xfrm>
          <a:off x="1543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159478</xdr:rowOff>
    </xdr:from>
    <xdr:ext cx="469744" cy="259045"/>
    <xdr:sp macro="" textlink="">
      <xdr:nvSpPr>
        <xdr:cNvPr id="541" name="テキスト ボックス 540"/>
        <xdr:cNvSpPr txBox="1"/>
      </xdr:nvSpPr>
      <xdr:spPr>
        <a:xfrm>
          <a:off x="15246428" y="59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132334</xdr:rowOff>
    </xdr:from>
    <xdr:to>
      <xdr:col>76</xdr:col>
      <xdr:colOff>165100</xdr:colOff>
      <xdr:row>37</xdr:row>
      <xdr:rowOff>62484</xdr:rowOff>
    </xdr:to>
    <xdr:sp macro="" textlink="">
      <xdr:nvSpPr>
        <xdr:cNvPr id="542" name="楕円 541"/>
        <xdr:cNvSpPr/>
      </xdr:nvSpPr>
      <xdr:spPr>
        <a:xfrm>
          <a:off x="1454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53611</xdr:rowOff>
    </xdr:from>
    <xdr:ext cx="469744" cy="259045"/>
    <xdr:sp macro="" textlink="">
      <xdr:nvSpPr>
        <xdr:cNvPr id="543" name="テキスト ボックス 542"/>
        <xdr:cNvSpPr txBox="1"/>
      </xdr:nvSpPr>
      <xdr:spPr>
        <a:xfrm>
          <a:off x="14357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61011</xdr:rowOff>
    </xdr:from>
    <xdr:to>
      <xdr:col>72</xdr:col>
      <xdr:colOff>38100</xdr:colOff>
      <xdr:row>37</xdr:row>
      <xdr:rowOff>162610</xdr:rowOff>
    </xdr:to>
    <xdr:sp macro="" textlink="">
      <xdr:nvSpPr>
        <xdr:cNvPr id="544" name="楕円 543"/>
        <xdr:cNvSpPr/>
      </xdr:nvSpPr>
      <xdr:spPr>
        <a:xfrm>
          <a:off x="13652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153738</xdr:rowOff>
    </xdr:from>
    <xdr:ext cx="469744" cy="259045"/>
    <xdr:sp macro="" textlink="">
      <xdr:nvSpPr>
        <xdr:cNvPr id="545" name="テキスト ボックス 544"/>
        <xdr:cNvSpPr txBox="1"/>
      </xdr:nvSpPr>
      <xdr:spPr>
        <a:xfrm>
          <a:off x="13468428" y="64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17760</xdr:rowOff>
    </xdr:from>
    <xdr:to>
      <xdr:col>67</xdr:col>
      <xdr:colOff>101600</xdr:colOff>
      <xdr:row>37</xdr:row>
      <xdr:rowOff>119360</xdr:rowOff>
    </xdr:to>
    <xdr:sp macro="" textlink="">
      <xdr:nvSpPr>
        <xdr:cNvPr id="546" name="楕円 545"/>
        <xdr:cNvSpPr/>
      </xdr:nvSpPr>
      <xdr:spPr>
        <a:xfrm>
          <a:off x="127635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110487</xdr:rowOff>
    </xdr:from>
    <xdr:ext cx="469744" cy="259045"/>
    <xdr:sp macro="" textlink="">
      <xdr:nvSpPr>
        <xdr:cNvPr id="547" name="テキスト ボックス 546"/>
        <xdr:cNvSpPr txBox="1"/>
      </xdr:nvSpPr>
      <xdr:spPr>
        <a:xfrm>
          <a:off x="12579428" y="64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17519</xdr:rowOff>
    </xdr:from>
    <xdr:to>
      <xdr:col>85</xdr:col>
      <xdr:colOff>127000</xdr:colOff>
      <xdr:row>58</xdr:row>
      <xdr:rowOff>67332</xdr:rowOff>
    </xdr:to>
    <xdr:cxnSp macro="">
      <xdr:nvCxnSpPr>
        <xdr:cNvPr id="579" name="直線コネクタ 578"/>
        <xdr:cNvCxnSpPr/>
      </xdr:nvCxnSpPr>
      <xdr:spPr>
        <a:xfrm flipV="1">
          <a:off x="15481300" y="9961619"/>
          <a:ext cx="8382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118233</xdr:rowOff>
    </xdr:from>
    <xdr:to>
      <xdr:col>81</xdr:col>
      <xdr:colOff>50800</xdr:colOff>
      <xdr:row>58</xdr:row>
      <xdr:rowOff>67332</xdr:rowOff>
    </xdr:to>
    <xdr:cxnSp macro="">
      <xdr:nvCxnSpPr>
        <xdr:cNvPr id="582" name="直線コネクタ 581"/>
        <xdr:cNvCxnSpPr/>
      </xdr:nvCxnSpPr>
      <xdr:spPr>
        <a:xfrm>
          <a:off x="14592300" y="9890883"/>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118233</xdr:rowOff>
    </xdr:from>
    <xdr:to>
      <xdr:col>76</xdr:col>
      <xdr:colOff>114300</xdr:colOff>
      <xdr:row>57</xdr:row>
      <xdr:rowOff>134529</xdr:rowOff>
    </xdr:to>
    <xdr:cxnSp macro="">
      <xdr:nvCxnSpPr>
        <xdr:cNvPr id="585" name="直線コネクタ 584"/>
        <xdr:cNvCxnSpPr/>
      </xdr:nvCxnSpPr>
      <xdr:spPr>
        <a:xfrm flipV="1">
          <a:off x="13703300" y="9890883"/>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7" name="テキスト ボックス 586"/>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134529</xdr:rowOff>
    </xdr:from>
    <xdr:to>
      <xdr:col>71</xdr:col>
      <xdr:colOff>177800</xdr:colOff>
      <xdr:row>58</xdr:row>
      <xdr:rowOff>61432</xdr:rowOff>
    </xdr:to>
    <xdr:cxnSp macro="">
      <xdr:nvCxnSpPr>
        <xdr:cNvPr id="588" name="直線コネクタ 587"/>
        <xdr:cNvCxnSpPr/>
      </xdr:nvCxnSpPr>
      <xdr:spPr>
        <a:xfrm flipV="1">
          <a:off x="12814300" y="9907179"/>
          <a:ext cx="889000" cy="9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0" name="テキスト ボックス 589"/>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138169</xdr:rowOff>
    </xdr:from>
    <xdr:to>
      <xdr:col>85</xdr:col>
      <xdr:colOff>177800</xdr:colOff>
      <xdr:row>58</xdr:row>
      <xdr:rowOff>68319</xdr:rowOff>
    </xdr:to>
    <xdr:sp macro="" textlink="">
      <xdr:nvSpPr>
        <xdr:cNvPr id="598" name="楕円 597"/>
        <xdr:cNvSpPr/>
      </xdr:nvSpPr>
      <xdr:spPr>
        <a:xfrm>
          <a:off x="16268700" y="9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53096</xdr:rowOff>
    </xdr:from>
    <xdr:ext cx="534377" cy="259045"/>
    <xdr:sp macro="" textlink="">
      <xdr:nvSpPr>
        <xdr:cNvPr id="599" name="教育費該当値テキスト"/>
        <xdr:cNvSpPr txBox="1"/>
      </xdr:nvSpPr>
      <xdr:spPr>
        <a:xfrm>
          <a:off x="16370300" y="982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16532</xdr:rowOff>
    </xdr:from>
    <xdr:to>
      <xdr:col>81</xdr:col>
      <xdr:colOff>101600</xdr:colOff>
      <xdr:row>58</xdr:row>
      <xdr:rowOff>118132</xdr:rowOff>
    </xdr:to>
    <xdr:sp macro="" textlink="">
      <xdr:nvSpPr>
        <xdr:cNvPr id="600" name="楕円 599"/>
        <xdr:cNvSpPr/>
      </xdr:nvSpPr>
      <xdr:spPr>
        <a:xfrm>
          <a:off x="154305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109259</xdr:rowOff>
    </xdr:from>
    <xdr:ext cx="534377" cy="259045"/>
    <xdr:sp macro="" textlink="">
      <xdr:nvSpPr>
        <xdr:cNvPr id="601" name="テキスト ボックス 600"/>
        <xdr:cNvSpPr txBox="1"/>
      </xdr:nvSpPr>
      <xdr:spPr>
        <a:xfrm>
          <a:off x="15214111" y="100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67433</xdr:rowOff>
    </xdr:from>
    <xdr:to>
      <xdr:col>76</xdr:col>
      <xdr:colOff>165100</xdr:colOff>
      <xdr:row>57</xdr:row>
      <xdr:rowOff>169033</xdr:rowOff>
    </xdr:to>
    <xdr:sp macro="" textlink="">
      <xdr:nvSpPr>
        <xdr:cNvPr id="602" name="楕円 601"/>
        <xdr:cNvSpPr/>
      </xdr:nvSpPr>
      <xdr:spPr>
        <a:xfrm>
          <a:off x="14541500" y="98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14110</xdr:rowOff>
    </xdr:from>
    <xdr:ext cx="534377" cy="259045"/>
    <xdr:sp macro="" textlink="">
      <xdr:nvSpPr>
        <xdr:cNvPr id="603" name="テキスト ボックス 602"/>
        <xdr:cNvSpPr txBox="1"/>
      </xdr:nvSpPr>
      <xdr:spPr>
        <a:xfrm>
          <a:off x="14325111" y="96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83729</xdr:rowOff>
    </xdr:from>
    <xdr:to>
      <xdr:col>72</xdr:col>
      <xdr:colOff>38100</xdr:colOff>
      <xdr:row>58</xdr:row>
      <xdr:rowOff>13879</xdr:rowOff>
    </xdr:to>
    <xdr:sp macro="" textlink="">
      <xdr:nvSpPr>
        <xdr:cNvPr id="604" name="楕円 603"/>
        <xdr:cNvSpPr/>
      </xdr:nvSpPr>
      <xdr:spPr>
        <a:xfrm>
          <a:off x="13652500" y="98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30406</xdr:rowOff>
    </xdr:from>
    <xdr:ext cx="534377" cy="259045"/>
    <xdr:sp macro="" textlink="">
      <xdr:nvSpPr>
        <xdr:cNvPr id="605" name="テキスト ボックス 604"/>
        <xdr:cNvSpPr txBox="1"/>
      </xdr:nvSpPr>
      <xdr:spPr>
        <a:xfrm>
          <a:off x="13436111" y="96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10632</xdr:rowOff>
    </xdr:from>
    <xdr:to>
      <xdr:col>67</xdr:col>
      <xdr:colOff>101600</xdr:colOff>
      <xdr:row>58</xdr:row>
      <xdr:rowOff>112232</xdr:rowOff>
    </xdr:to>
    <xdr:sp macro="" textlink="">
      <xdr:nvSpPr>
        <xdr:cNvPr id="606" name="楕円 605"/>
        <xdr:cNvSpPr/>
      </xdr:nvSpPr>
      <xdr:spPr>
        <a:xfrm>
          <a:off x="12763500" y="99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103359</xdr:rowOff>
    </xdr:from>
    <xdr:ext cx="534377" cy="259045"/>
    <xdr:sp macro="" textlink="">
      <xdr:nvSpPr>
        <xdr:cNvPr id="607" name="テキスト ボックス 606"/>
        <xdr:cNvSpPr txBox="1"/>
      </xdr:nvSpPr>
      <xdr:spPr>
        <a:xfrm>
          <a:off x="12547111" y="1004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21" name="テキスト ボックス 620"/>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623" name="テキスト ボックス 622"/>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625" name="テキスト ボックス 624"/>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7" name="テキスト ボックス 62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155702</xdr:rowOff>
    </xdr:from>
    <xdr:to>
      <xdr:col>85</xdr:col>
      <xdr:colOff>126364</xdr:colOff>
      <xdr:row>78</xdr:row>
      <xdr:rowOff>139700</xdr:rowOff>
    </xdr:to>
    <xdr:cxnSp macro="">
      <xdr:nvCxnSpPr>
        <xdr:cNvPr id="629" name="直線コネクタ 628"/>
        <xdr:cNvCxnSpPr/>
      </xdr:nvCxnSpPr>
      <xdr:spPr>
        <a:xfrm flipV="1">
          <a:off x="16317595" y="13185902"/>
          <a:ext cx="1269" cy="32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160037</xdr:rowOff>
    </xdr:from>
    <xdr:ext cx="249299" cy="259045"/>
    <xdr:sp macro="" textlink="">
      <xdr:nvSpPr>
        <xdr:cNvPr id="630" name="災害復旧費最小値テキスト"/>
        <xdr:cNvSpPr txBox="1"/>
      </xdr:nvSpPr>
      <xdr:spPr>
        <a:xfrm>
          <a:off x="16370300" y="13533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102379</xdr:rowOff>
    </xdr:from>
    <xdr:ext cx="378565" cy="259045"/>
    <xdr:sp macro="" textlink="">
      <xdr:nvSpPr>
        <xdr:cNvPr id="632" name="災害復旧費最大値テキスト"/>
        <xdr:cNvSpPr txBox="1"/>
      </xdr:nvSpPr>
      <xdr:spPr>
        <a:xfrm>
          <a:off x="16370300" y="1296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155702</xdr:rowOff>
    </xdr:from>
    <xdr:to>
      <xdr:col>86</xdr:col>
      <xdr:colOff>25400</xdr:colOff>
      <xdr:row>76</xdr:row>
      <xdr:rowOff>155702</xdr:rowOff>
    </xdr:to>
    <xdr:cxnSp macro="">
      <xdr:nvCxnSpPr>
        <xdr:cNvPr id="633" name="直線コネクタ 632"/>
        <xdr:cNvCxnSpPr/>
      </xdr:nvCxnSpPr>
      <xdr:spPr>
        <a:xfrm>
          <a:off x="16230600" y="131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109982</xdr:rowOff>
    </xdr:from>
    <xdr:to>
      <xdr:col>85</xdr:col>
      <xdr:colOff>127000</xdr:colOff>
      <xdr:row>78</xdr:row>
      <xdr:rowOff>139700</xdr:rowOff>
    </xdr:to>
    <xdr:cxnSp macro="">
      <xdr:nvCxnSpPr>
        <xdr:cNvPr id="634" name="直線コネクタ 633"/>
        <xdr:cNvCxnSpPr/>
      </xdr:nvCxnSpPr>
      <xdr:spPr>
        <a:xfrm>
          <a:off x="15481300" y="12282932"/>
          <a:ext cx="8382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77488</xdr:rowOff>
    </xdr:from>
    <xdr:ext cx="313932" cy="259045"/>
    <xdr:sp macro="" textlink="">
      <xdr:nvSpPr>
        <xdr:cNvPr id="635" name="災害復旧費平均値テキスト"/>
        <xdr:cNvSpPr txBox="1"/>
      </xdr:nvSpPr>
      <xdr:spPr>
        <a:xfrm>
          <a:off x="16370300" y="132791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54611</xdr:rowOff>
    </xdr:from>
    <xdr:to>
      <xdr:col>85</xdr:col>
      <xdr:colOff>177800</xdr:colOff>
      <xdr:row>78</xdr:row>
      <xdr:rowOff>156211</xdr:rowOff>
    </xdr:to>
    <xdr:sp macro="" textlink="">
      <xdr:nvSpPr>
        <xdr:cNvPr id="636" name="フローチャート: 判断 635"/>
        <xdr:cNvSpPr/>
      </xdr:nvSpPr>
      <xdr:spPr>
        <a:xfrm>
          <a:off x="162687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109982</xdr:rowOff>
    </xdr:from>
    <xdr:to>
      <xdr:col>81</xdr:col>
      <xdr:colOff>50800</xdr:colOff>
      <xdr:row>74</xdr:row>
      <xdr:rowOff>43688</xdr:rowOff>
    </xdr:to>
    <xdr:cxnSp macro="">
      <xdr:nvCxnSpPr>
        <xdr:cNvPr id="637" name="直線コネクタ 636"/>
        <xdr:cNvCxnSpPr/>
      </xdr:nvCxnSpPr>
      <xdr:spPr>
        <a:xfrm flipV="1">
          <a:off x="14592300" y="1228293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111761</xdr:rowOff>
    </xdr:from>
    <xdr:to>
      <xdr:col>81</xdr:col>
      <xdr:colOff>101600</xdr:colOff>
      <xdr:row>78</xdr:row>
      <xdr:rowOff>41911</xdr:rowOff>
    </xdr:to>
    <xdr:sp macro="" textlink="">
      <xdr:nvSpPr>
        <xdr:cNvPr id="638" name="フローチャート: 判断 637"/>
        <xdr:cNvSpPr/>
      </xdr:nvSpPr>
      <xdr:spPr>
        <a:xfrm>
          <a:off x="15430500" y="1331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33038</xdr:rowOff>
    </xdr:from>
    <xdr:ext cx="313932" cy="259045"/>
    <xdr:sp macro="" textlink="">
      <xdr:nvSpPr>
        <xdr:cNvPr id="639" name="テキスト ボックス 638"/>
        <xdr:cNvSpPr txBox="1"/>
      </xdr:nvSpPr>
      <xdr:spPr>
        <a:xfrm>
          <a:off x="15324333" y="13406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43688</xdr:rowOff>
    </xdr:from>
    <xdr:to>
      <xdr:col>76</xdr:col>
      <xdr:colOff>114300</xdr:colOff>
      <xdr:row>78</xdr:row>
      <xdr:rowOff>139700</xdr:rowOff>
    </xdr:to>
    <xdr:cxnSp macro="">
      <xdr:nvCxnSpPr>
        <xdr:cNvPr id="640" name="直線コネクタ 639"/>
        <xdr:cNvCxnSpPr/>
      </xdr:nvCxnSpPr>
      <xdr:spPr>
        <a:xfrm flipV="1">
          <a:off x="13703300" y="12730988"/>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130048</xdr:rowOff>
    </xdr:from>
    <xdr:to>
      <xdr:col>76</xdr:col>
      <xdr:colOff>165100</xdr:colOff>
      <xdr:row>78</xdr:row>
      <xdr:rowOff>60198</xdr:rowOff>
    </xdr:to>
    <xdr:sp macro="" textlink="">
      <xdr:nvSpPr>
        <xdr:cNvPr id="641" name="フローチャート: 判断 640"/>
        <xdr:cNvSpPr/>
      </xdr:nvSpPr>
      <xdr:spPr>
        <a:xfrm>
          <a:off x="14541500" y="1333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51325</xdr:rowOff>
    </xdr:from>
    <xdr:ext cx="313932" cy="259045"/>
    <xdr:sp macro="" textlink="">
      <xdr:nvSpPr>
        <xdr:cNvPr id="642" name="テキスト ボックス 641"/>
        <xdr:cNvSpPr txBox="1"/>
      </xdr:nvSpPr>
      <xdr:spPr>
        <a:xfrm>
          <a:off x="14435333" y="1342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79756</xdr:rowOff>
    </xdr:from>
    <xdr:to>
      <xdr:col>72</xdr:col>
      <xdr:colOff>38100</xdr:colOff>
      <xdr:row>79</xdr:row>
      <xdr:rowOff>9906</xdr:rowOff>
    </xdr:to>
    <xdr:sp macro="" textlink="">
      <xdr:nvSpPr>
        <xdr:cNvPr id="644" name="フローチャート: 判断 643"/>
        <xdr:cNvSpPr/>
      </xdr:nvSpPr>
      <xdr:spPr>
        <a:xfrm>
          <a:off x="13652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26433</xdr:rowOff>
    </xdr:from>
    <xdr:ext cx="249299" cy="259045"/>
    <xdr:sp macro="" textlink="">
      <xdr:nvSpPr>
        <xdr:cNvPr id="645" name="テキスト ボックス 644"/>
        <xdr:cNvSpPr txBox="1"/>
      </xdr:nvSpPr>
      <xdr:spPr>
        <a:xfrm>
          <a:off x="13578650" y="13228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6" name="フローチャート: 判断 645"/>
        <xdr:cNvSpPr/>
      </xdr:nvSpPr>
      <xdr:spPr>
        <a:xfrm>
          <a:off x="12763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7" name="テキスト ボックス 64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33037</xdr:rowOff>
    </xdr:from>
    <xdr:ext cx="249299" cy="259045"/>
    <xdr:sp macro="" textlink="">
      <xdr:nvSpPr>
        <xdr:cNvPr id="654" name="災害復旧費該当値テキスト"/>
        <xdr:cNvSpPr txBox="1"/>
      </xdr:nvSpPr>
      <xdr:spPr>
        <a:xfrm>
          <a:off x="16370300" y="1340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59182</xdr:rowOff>
    </xdr:from>
    <xdr:to>
      <xdr:col>81</xdr:col>
      <xdr:colOff>101600</xdr:colOff>
      <xdr:row>71</xdr:row>
      <xdr:rowOff>160782</xdr:rowOff>
    </xdr:to>
    <xdr:sp macro="" textlink="">
      <xdr:nvSpPr>
        <xdr:cNvPr id="655" name="楕円 654"/>
        <xdr:cNvSpPr/>
      </xdr:nvSpPr>
      <xdr:spPr>
        <a:xfrm>
          <a:off x="15430500" y="122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70</xdr:row>
      <xdr:rowOff>5859</xdr:rowOff>
    </xdr:from>
    <xdr:ext cx="378565" cy="259045"/>
    <xdr:sp macro="" textlink="">
      <xdr:nvSpPr>
        <xdr:cNvPr id="656" name="テキスト ボックス 655"/>
        <xdr:cNvSpPr txBox="1"/>
      </xdr:nvSpPr>
      <xdr:spPr>
        <a:xfrm>
          <a:off x="15292017" y="1200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164338</xdr:rowOff>
    </xdr:from>
    <xdr:to>
      <xdr:col>76</xdr:col>
      <xdr:colOff>165100</xdr:colOff>
      <xdr:row>74</xdr:row>
      <xdr:rowOff>94488</xdr:rowOff>
    </xdr:to>
    <xdr:sp macro="" textlink="">
      <xdr:nvSpPr>
        <xdr:cNvPr id="657" name="楕円 656"/>
        <xdr:cNvSpPr/>
      </xdr:nvSpPr>
      <xdr:spPr>
        <a:xfrm>
          <a:off x="14541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72</xdr:row>
      <xdr:rowOff>111015</xdr:rowOff>
    </xdr:from>
    <xdr:ext cx="378565" cy="259045"/>
    <xdr:sp macro="" textlink="">
      <xdr:nvSpPr>
        <xdr:cNvPr id="658" name="テキスト ボックス 657"/>
        <xdr:cNvSpPr txBox="1"/>
      </xdr:nvSpPr>
      <xdr:spPr>
        <a:xfrm>
          <a:off x="14403017" y="1245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35577</xdr:rowOff>
    </xdr:from>
    <xdr:ext cx="249299" cy="259045"/>
    <xdr:sp macro="" textlink="">
      <xdr:nvSpPr>
        <xdr:cNvPr id="662" name="テキスト ボックス 661"/>
        <xdr:cNvSpPr txBox="1"/>
      </xdr:nvSpPr>
      <xdr:spPr>
        <a:xfrm>
          <a:off x="12689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6" name="テキスト ボックス 675"/>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8" name="テキスト ボックス 677"/>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0" name="テキスト ボックス 679"/>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8" name="直線コネクタ 687"/>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89"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0" name="直線コネクタ 689"/>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1"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2" name="直線コネクタ 691"/>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76236</xdr:rowOff>
    </xdr:from>
    <xdr:to>
      <xdr:col>85</xdr:col>
      <xdr:colOff>127000</xdr:colOff>
      <xdr:row>94</xdr:row>
      <xdr:rowOff>89844</xdr:rowOff>
    </xdr:to>
    <xdr:cxnSp macro="">
      <xdr:nvCxnSpPr>
        <xdr:cNvPr id="693" name="直線コネクタ 692"/>
        <xdr:cNvCxnSpPr/>
      </xdr:nvCxnSpPr>
      <xdr:spPr>
        <a:xfrm flipV="1">
          <a:off x="15481300" y="16192536"/>
          <a:ext cx="838200"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4"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5" name="フローチャート: 判断 694"/>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15168</xdr:rowOff>
    </xdr:from>
    <xdr:to>
      <xdr:col>81</xdr:col>
      <xdr:colOff>50800</xdr:colOff>
      <xdr:row>94</xdr:row>
      <xdr:rowOff>89844</xdr:rowOff>
    </xdr:to>
    <xdr:cxnSp macro="">
      <xdr:nvCxnSpPr>
        <xdr:cNvPr id="696" name="直線コネクタ 695"/>
        <xdr:cNvCxnSpPr/>
      </xdr:nvCxnSpPr>
      <xdr:spPr>
        <a:xfrm>
          <a:off x="14592300" y="1596001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7" name="フローチャート: 判断 696"/>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698" name="テキスト ボックス 697"/>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15168</xdr:rowOff>
    </xdr:from>
    <xdr:to>
      <xdr:col>76</xdr:col>
      <xdr:colOff>114300</xdr:colOff>
      <xdr:row>94</xdr:row>
      <xdr:rowOff>57296</xdr:rowOff>
    </xdr:to>
    <xdr:cxnSp macro="">
      <xdr:nvCxnSpPr>
        <xdr:cNvPr id="699" name="直線コネクタ 698"/>
        <xdr:cNvCxnSpPr/>
      </xdr:nvCxnSpPr>
      <xdr:spPr>
        <a:xfrm flipV="1">
          <a:off x="13703300" y="15960018"/>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0" name="フローチャート: 判断 699"/>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1" name="テキスト ボックス 700"/>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142748</xdr:rowOff>
    </xdr:from>
    <xdr:to>
      <xdr:col>71</xdr:col>
      <xdr:colOff>177800</xdr:colOff>
      <xdr:row>94</xdr:row>
      <xdr:rowOff>57296</xdr:rowOff>
    </xdr:to>
    <xdr:cxnSp macro="">
      <xdr:nvCxnSpPr>
        <xdr:cNvPr id="702" name="直線コネクタ 701"/>
        <xdr:cNvCxnSpPr/>
      </xdr:nvCxnSpPr>
      <xdr:spPr>
        <a:xfrm>
          <a:off x="12814300" y="16087598"/>
          <a:ext cx="88900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3" name="フローチャート: 判断 702"/>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4" name="テキスト ボックス 703"/>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5" name="フローチャート: 判断 704"/>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06" name="テキスト ボックス 705"/>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25436</xdr:rowOff>
    </xdr:from>
    <xdr:to>
      <xdr:col>85</xdr:col>
      <xdr:colOff>177800</xdr:colOff>
      <xdr:row>94</xdr:row>
      <xdr:rowOff>127036</xdr:rowOff>
    </xdr:to>
    <xdr:sp macro="" textlink="">
      <xdr:nvSpPr>
        <xdr:cNvPr id="712" name="楕円 711"/>
        <xdr:cNvSpPr/>
      </xdr:nvSpPr>
      <xdr:spPr>
        <a:xfrm>
          <a:off x="16268700" y="161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48313</xdr:rowOff>
    </xdr:from>
    <xdr:ext cx="469744" cy="259045"/>
    <xdr:sp macro="" textlink="">
      <xdr:nvSpPr>
        <xdr:cNvPr id="713" name="公債費該当値テキスト"/>
        <xdr:cNvSpPr txBox="1"/>
      </xdr:nvSpPr>
      <xdr:spPr>
        <a:xfrm>
          <a:off x="16370300" y="159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39044</xdr:rowOff>
    </xdr:from>
    <xdr:to>
      <xdr:col>81</xdr:col>
      <xdr:colOff>101600</xdr:colOff>
      <xdr:row>94</xdr:row>
      <xdr:rowOff>140644</xdr:rowOff>
    </xdr:to>
    <xdr:sp macro="" textlink="">
      <xdr:nvSpPr>
        <xdr:cNvPr id="714" name="楕円 713"/>
        <xdr:cNvSpPr/>
      </xdr:nvSpPr>
      <xdr:spPr>
        <a:xfrm>
          <a:off x="15430500" y="161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157171</xdr:rowOff>
    </xdr:from>
    <xdr:ext cx="469744" cy="259045"/>
    <xdr:sp macro="" textlink="">
      <xdr:nvSpPr>
        <xdr:cNvPr id="715" name="テキスト ボックス 714"/>
        <xdr:cNvSpPr txBox="1"/>
      </xdr:nvSpPr>
      <xdr:spPr>
        <a:xfrm>
          <a:off x="15246428" y="159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135818</xdr:rowOff>
    </xdr:from>
    <xdr:to>
      <xdr:col>76</xdr:col>
      <xdr:colOff>165100</xdr:colOff>
      <xdr:row>93</xdr:row>
      <xdr:rowOff>65968</xdr:rowOff>
    </xdr:to>
    <xdr:sp macro="" textlink="">
      <xdr:nvSpPr>
        <xdr:cNvPr id="716" name="楕円 715"/>
        <xdr:cNvSpPr/>
      </xdr:nvSpPr>
      <xdr:spPr>
        <a:xfrm>
          <a:off x="14541500" y="15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82495</xdr:rowOff>
    </xdr:from>
    <xdr:ext cx="534377" cy="259045"/>
    <xdr:sp macro="" textlink="">
      <xdr:nvSpPr>
        <xdr:cNvPr id="717" name="テキスト ボックス 716"/>
        <xdr:cNvSpPr txBox="1"/>
      </xdr:nvSpPr>
      <xdr:spPr>
        <a:xfrm>
          <a:off x="14325111" y="156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6496</xdr:rowOff>
    </xdr:from>
    <xdr:to>
      <xdr:col>72</xdr:col>
      <xdr:colOff>38100</xdr:colOff>
      <xdr:row>94</xdr:row>
      <xdr:rowOff>108096</xdr:rowOff>
    </xdr:to>
    <xdr:sp macro="" textlink="">
      <xdr:nvSpPr>
        <xdr:cNvPr id="718" name="楕円 717"/>
        <xdr:cNvSpPr/>
      </xdr:nvSpPr>
      <xdr:spPr>
        <a:xfrm>
          <a:off x="13652500" y="161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124623</xdr:rowOff>
    </xdr:from>
    <xdr:ext cx="469744" cy="259045"/>
    <xdr:sp macro="" textlink="">
      <xdr:nvSpPr>
        <xdr:cNvPr id="719" name="テキスト ボックス 718"/>
        <xdr:cNvSpPr txBox="1"/>
      </xdr:nvSpPr>
      <xdr:spPr>
        <a:xfrm>
          <a:off x="13468428" y="158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91948</xdr:rowOff>
    </xdr:from>
    <xdr:to>
      <xdr:col>67</xdr:col>
      <xdr:colOff>101600</xdr:colOff>
      <xdr:row>94</xdr:row>
      <xdr:rowOff>22098</xdr:rowOff>
    </xdr:to>
    <xdr:sp macro="" textlink="">
      <xdr:nvSpPr>
        <xdr:cNvPr id="720" name="楕円 719"/>
        <xdr:cNvSpPr/>
      </xdr:nvSpPr>
      <xdr:spPr>
        <a:xfrm>
          <a:off x="12763500" y="16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38625</xdr:rowOff>
    </xdr:from>
    <xdr:ext cx="469744" cy="259045"/>
    <xdr:sp macro="" textlink="">
      <xdr:nvSpPr>
        <xdr:cNvPr id="721" name="テキスト ボックス 720"/>
        <xdr:cNvSpPr txBox="1"/>
      </xdr:nvSpPr>
      <xdr:spPr>
        <a:xfrm>
          <a:off x="12579428" y="1581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5" name="直線コネクタ 744"/>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8"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9" name="直線コネクタ 748"/>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1"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4" name="フローチャート: 判断 753"/>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7" name="フローチャート: 判断 756"/>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8" name="テキスト ボックス 757"/>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0" name="フローチャート: 判断 75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1" name="テキスト ボックス 760"/>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2" name="フローチャート: 判断 761"/>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3" name="テキスト ボックス 762"/>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2" name="テキスト ボックス 771"/>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501,190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このうち、総務費は令和２年度に実施した特別定額給付金事業の終了等により、昨年度と比べ大幅に減少し、令和３年度は住民一人当たり</a:t>
          </a:r>
          <a:r>
            <a:rPr kumimoji="1" lang="en-US" altLang="ja-JP" sz="1300">
              <a:latin typeface="ＭＳ Ｐゴシック" panose="020B0600070205080204" pitchFamily="50" charset="-128"/>
              <a:ea typeface="ＭＳ Ｐゴシック" panose="020B0600070205080204" pitchFamily="50" charset="-128"/>
            </a:rPr>
            <a:t>41,114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衛生費については、新型コロナウイルス感染症対策費の影響により増加し、令和３年度は住民一人あたり</a:t>
          </a:r>
          <a:r>
            <a:rPr kumimoji="1" lang="en-US" altLang="ja-JP" sz="1300">
              <a:latin typeface="ＭＳ Ｐゴシック" panose="020B0600070205080204" pitchFamily="50" charset="-128"/>
              <a:ea typeface="ＭＳ Ｐゴシック" panose="020B0600070205080204" pitchFamily="50" charset="-128"/>
            </a:rPr>
            <a:t>61,824</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財政調整基金残高は、標準財政規模比率</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％前後で推移している。今後も景気変動に対応するための財政調整基金残高を維持しつつ、近い将来想定されている公共施設等の建替え需要に備え、特定目的基金への積立てを重点化していく。</a:t>
          </a:r>
        </a:p>
        <a:p>
          <a:r>
            <a:rPr kumimoji="1" lang="ja-JP" altLang="en-US" sz="1200">
              <a:latin typeface="ＭＳ ゴシック" pitchFamily="49" charset="-128"/>
              <a:ea typeface="ＭＳ ゴシック" pitchFamily="49" charset="-128"/>
            </a:rPr>
            <a:t>　実質収支は、コロナ対策関連の国庫支出金が増加したこと等により、前年度と比較して約</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ポイント上昇したが、翌年度精算で返還する部分も多いため、一時的なものと見込んでいる。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元利償還金は若干増加しているものの、過去５年間の推移では減少傾向にある。今後は義務教育施設や公共施設の改築等が控えており、起債のより一層の活用が想定されるため、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満期一括償還がなく取崩しを行わなかったため、運用利子分のみ増加している。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年度決算から算定を開始して以来、充当可能財源等が将来負担額を上回っており、実質的な将来負担額は生じていない。</a:t>
          </a:r>
        </a:p>
        <a:p>
          <a:r>
            <a:rPr kumimoji="1" lang="ja-JP" altLang="en-US" sz="1400">
              <a:latin typeface="ＭＳ ゴシック" pitchFamily="49" charset="-128"/>
              <a:ea typeface="ＭＳ ゴシック" pitchFamily="49" charset="-128"/>
            </a:rPr>
            <a:t>　なお、令和３年度は、充当可能基金の増加等により、将来負担額と充当可能財源等の差額は拡大した。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コロナ禍で想定していた特別区税や財政調整交付金の減収が見られず、基金の取崩しが少額にとどまったことに加え、令和２年度の決算剰余金を積み立てたこと等により、基金全体としては約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小中学校をはじめとした、公共施設等の老朽化による建替えや大規模改修による財政需要が増加することが見込まれるため、義務教育施設整備基金や公共施設等整備基金への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・公共施設等整備基金：区の公共用又は公用に供する施設の整備の他、区の総合的な街づくりに要する資金に充てるため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・産業振興基金：区内産業の振興に要する資金に充てるため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・健康･福祉基金：区民の健康と福祉の増進に要する資金に充てるため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については、今後の小中学校の建て替え需要を見込み、令和２年度の決算剰余金を積み立てたため、約７億円増加した。災害対策基金は、今後の災害時の活用のため毎年積立てを行っており、約５千万円増加している。また、そのほかの特定目的基金は基金運用利子の積立てのみを行い、取崩しを行わなかったことから、残高については若干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・義務教育施設整備基金：義務教育施設の老朽化に係る学校等の建替えに備えるため、より一層の積み増しを目指す。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・公共施設等整備基金：公共施設等の老朽化に係る改修や大規模リニューアルに備えるため、より一層の積み増しを目指す。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コロナ禍で想定していた特別区税や財政調整交付金の減収が見られず、財政調整基金の取崩しを行わなかったことに加え、令和２年度の決算剰余金を積み立てたため、約６億円増加している。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経済事情の変動による減収等に対応するため、現状の積立規模を維持していく。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基金運用利子の積立てのみ行ったため、前年度に比べ約４百万円の増加となった。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満期一括債の償還時に取崩しを行うなど、計画的かつ効果的な活用を図っていく。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37" zoomScale="85" zoomScaleNormal="85"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112983666</v>
      </c>
      <c r="BO4" s="452"/>
      <c r="BP4" s="452"/>
      <c r="BQ4" s="452"/>
      <c r="BR4" s="452"/>
      <c r="BS4" s="452"/>
      <c r="BT4" s="452"/>
      <c r="BU4" s="453"/>
      <c r="BV4" s="451">
        <v>124308169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7.8</v>
      </c>
      <c r="CU4" s="592"/>
      <c r="CV4" s="592"/>
      <c r="CW4" s="592"/>
      <c r="CX4" s="592"/>
      <c r="CY4" s="592"/>
      <c r="CZ4" s="592"/>
      <c r="DA4" s="593"/>
      <c r="DB4" s="591">
        <v>3.7</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108027961</v>
      </c>
      <c r="BO5" s="423"/>
      <c r="BP5" s="423"/>
      <c r="BQ5" s="423"/>
      <c r="BR5" s="423"/>
      <c r="BS5" s="423"/>
      <c r="BT5" s="423"/>
      <c r="BU5" s="424"/>
      <c r="BV5" s="422">
        <v>121970242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83.5</v>
      </c>
      <c r="CU5" s="420"/>
      <c r="CV5" s="420"/>
      <c r="CW5" s="420"/>
      <c r="CX5" s="420"/>
      <c r="CY5" s="420"/>
      <c r="CZ5" s="420"/>
      <c r="DA5" s="421"/>
      <c r="DB5" s="419">
        <v>84.5</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4955705</v>
      </c>
      <c r="BO6" s="423"/>
      <c r="BP6" s="423"/>
      <c r="BQ6" s="423"/>
      <c r="BR6" s="423"/>
      <c r="BS6" s="423"/>
      <c r="BT6" s="423"/>
      <c r="BU6" s="424"/>
      <c r="BV6" s="422">
        <v>2337927</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83.5</v>
      </c>
      <c r="CU6" s="566"/>
      <c r="CV6" s="566"/>
      <c r="CW6" s="566"/>
      <c r="CX6" s="566"/>
      <c r="CY6" s="566"/>
      <c r="CZ6" s="566"/>
      <c r="DA6" s="567"/>
      <c r="DB6" s="565">
        <v>84.5</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51433</v>
      </c>
      <c r="BO7" s="423"/>
      <c r="BP7" s="423"/>
      <c r="BQ7" s="423"/>
      <c r="BR7" s="423"/>
      <c r="BS7" s="423"/>
      <c r="BT7" s="423"/>
      <c r="BU7" s="424"/>
      <c r="BV7" s="422">
        <v>86512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62606395</v>
      </c>
      <c r="CU7" s="423"/>
      <c r="CV7" s="423"/>
      <c r="CW7" s="423"/>
      <c r="CX7" s="423"/>
      <c r="CY7" s="423"/>
      <c r="CZ7" s="423"/>
      <c r="DA7" s="424"/>
      <c r="DB7" s="422">
        <v>61252285</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4904272</v>
      </c>
      <c r="BO8" s="423"/>
      <c r="BP8" s="423"/>
      <c r="BQ8" s="423"/>
      <c r="BR8" s="423"/>
      <c r="BS8" s="423"/>
      <c r="BT8" s="423"/>
      <c r="BU8" s="424"/>
      <c r="BV8" s="422">
        <v>2251415</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0.35</v>
      </c>
      <c r="CU8" s="526"/>
      <c r="CV8" s="526"/>
      <c r="CW8" s="526"/>
      <c r="CX8" s="526"/>
      <c r="CY8" s="526"/>
      <c r="CZ8" s="526"/>
      <c r="DA8" s="527"/>
      <c r="DB8" s="525">
        <v>0.34</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3"/>
      <c r="L9" s="556" t="s">
        <v>114</v>
      </c>
      <c r="M9" s="557"/>
      <c r="N9" s="557"/>
      <c r="O9" s="557"/>
      <c r="P9" s="557"/>
      <c r="Q9" s="558"/>
      <c r="R9" s="559">
        <v>217475</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2652857</v>
      </c>
      <c r="BO9" s="423"/>
      <c r="BP9" s="423"/>
      <c r="BQ9" s="423"/>
      <c r="BR9" s="423"/>
      <c r="BS9" s="423"/>
      <c r="BT9" s="423"/>
      <c r="BU9" s="424"/>
      <c r="BV9" s="422">
        <v>-236886</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2.4</v>
      </c>
      <c r="CU9" s="420"/>
      <c r="CV9" s="420"/>
      <c r="CW9" s="420"/>
      <c r="CX9" s="420"/>
      <c r="CY9" s="420"/>
      <c r="CZ9" s="420"/>
      <c r="DA9" s="421"/>
      <c r="DB9" s="419">
        <v>2.5</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120</v>
      </c>
      <c r="M10" s="379"/>
      <c r="N10" s="379"/>
      <c r="O10" s="379"/>
      <c r="P10" s="379"/>
      <c r="Q10" s="380"/>
      <c r="R10" s="375">
        <v>212264</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122</v>
      </c>
      <c r="AV10" s="481"/>
      <c r="AW10" s="481"/>
      <c r="AX10" s="481"/>
      <c r="AY10" s="436" t="s">
        <v>123</v>
      </c>
      <c r="AZ10" s="437"/>
      <c r="BA10" s="437"/>
      <c r="BB10" s="437"/>
      <c r="BC10" s="437"/>
      <c r="BD10" s="437"/>
      <c r="BE10" s="437"/>
      <c r="BF10" s="437"/>
      <c r="BG10" s="437"/>
      <c r="BH10" s="437"/>
      <c r="BI10" s="437"/>
      <c r="BJ10" s="437"/>
      <c r="BK10" s="437"/>
      <c r="BL10" s="437"/>
      <c r="BM10" s="438"/>
      <c r="BN10" s="422">
        <v>581771</v>
      </c>
      <c r="BO10" s="423"/>
      <c r="BP10" s="423"/>
      <c r="BQ10" s="423"/>
      <c r="BR10" s="423"/>
      <c r="BS10" s="423"/>
      <c r="BT10" s="423"/>
      <c r="BU10" s="424"/>
      <c r="BV10" s="422">
        <v>2579907</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125</v>
      </c>
      <c r="M11" s="384"/>
      <c r="N11" s="384"/>
      <c r="O11" s="384"/>
      <c r="P11" s="384"/>
      <c r="Q11" s="385"/>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79" t="s">
        <v>127</v>
      </c>
      <c r="AN11" s="379"/>
      <c r="AO11" s="379"/>
      <c r="AP11" s="379"/>
      <c r="AQ11" s="379"/>
      <c r="AR11" s="379"/>
      <c r="AS11" s="379"/>
      <c r="AT11" s="380"/>
      <c r="AU11" s="480" t="s">
        <v>110</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2">
      <c r="A12" s="178"/>
      <c r="B12" s="528" t="s">
        <v>132</v>
      </c>
      <c r="C12" s="529"/>
      <c r="D12" s="529"/>
      <c r="E12" s="529"/>
      <c r="F12" s="529"/>
      <c r="G12" s="529"/>
      <c r="H12" s="529"/>
      <c r="I12" s="529"/>
      <c r="J12" s="529"/>
      <c r="K12" s="530"/>
      <c r="L12" s="537" t="s">
        <v>133</v>
      </c>
      <c r="M12" s="538"/>
      <c r="N12" s="538"/>
      <c r="O12" s="538"/>
      <c r="P12" s="538"/>
      <c r="Q12" s="539"/>
      <c r="R12" s="540">
        <v>215543</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117</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197973</v>
      </c>
      <c r="S13" s="510"/>
      <c r="T13" s="510"/>
      <c r="U13" s="510"/>
      <c r="V13" s="511"/>
      <c r="W13" s="512" t="s">
        <v>141</v>
      </c>
      <c r="X13" s="408"/>
      <c r="Y13" s="408"/>
      <c r="Z13" s="408"/>
      <c r="AA13" s="408"/>
      <c r="AB13" s="409"/>
      <c r="AC13" s="375">
        <v>108</v>
      </c>
      <c r="AD13" s="376"/>
      <c r="AE13" s="376"/>
      <c r="AF13" s="376"/>
      <c r="AG13" s="377"/>
      <c r="AH13" s="375">
        <v>74</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3234628</v>
      </c>
      <c r="BO13" s="423"/>
      <c r="BP13" s="423"/>
      <c r="BQ13" s="423"/>
      <c r="BR13" s="423"/>
      <c r="BS13" s="423"/>
      <c r="BT13" s="423"/>
      <c r="BU13" s="424"/>
      <c r="BV13" s="422">
        <v>2343021</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-1.4</v>
      </c>
      <c r="CU13" s="420"/>
      <c r="CV13" s="420"/>
      <c r="CW13" s="420"/>
      <c r="CX13" s="420"/>
      <c r="CY13" s="420"/>
      <c r="CZ13" s="420"/>
      <c r="DA13" s="421"/>
      <c r="DB13" s="419">
        <v>-0.3</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146</v>
      </c>
      <c r="M14" s="549"/>
      <c r="N14" s="549"/>
      <c r="O14" s="549"/>
      <c r="P14" s="549"/>
      <c r="Q14" s="550"/>
      <c r="R14" s="509">
        <v>216535</v>
      </c>
      <c r="S14" s="510"/>
      <c r="T14" s="510"/>
      <c r="U14" s="510"/>
      <c r="V14" s="511"/>
      <c r="W14" s="513"/>
      <c r="X14" s="411"/>
      <c r="Y14" s="411"/>
      <c r="Z14" s="411"/>
      <c r="AA14" s="411"/>
      <c r="AB14" s="412"/>
      <c r="AC14" s="502">
        <v>0.1</v>
      </c>
      <c r="AD14" s="503"/>
      <c r="AE14" s="503"/>
      <c r="AF14" s="503"/>
      <c r="AG14" s="504"/>
      <c r="AH14" s="502">
        <v>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139</v>
      </c>
      <c r="CU14" s="520"/>
      <c r="CV14" s="520"/>
      <c r="CW14" s="520"/>
      <c r="CX14" s="520"/>
      <c r="CY14" s="520"/>
      <c r="CZ14" s="520"/>
      <c r="DA14" s="521"/>
      <c r="DB14" s="519" t="s">
        <v>148</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140</v>
      </c>
      <c r="N15" s="507"/>
      <c r="O15" s="507"/>
      <c r="P15" s="507"/>
      <c r="Q15" s="508"/>
      <c r="R15" s="509">
        <v>198271</v>
      </c>
      <c r="S15" s="510"/>
      <c r="T15" s="510"/>
      <c r="U15" s="510"/>
      <c r="V15" s="511"/>
      <c r="W15" s="512" t="s">
        <v>149</v>
      </c>
      <c r="X15" s="408"/>
      <c r="Y15" s="408"/>
      <c r="Z15" s="408"/>
      <c r="AA15" s="408"/>
      <c r="AB15" s="409"/>
      <c r="AC15" s="375">
        <v>15470</v>
      </c>
      <c r="AD15" s="376"/>
      <c r="AE15" s="376"/>
      <c r="AF15" s="376"/>
      <c r="AG15" s="377"/>
      <c r="AH15" s="375">
        <v>16170</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20866501</v>
      </c>
      <c r="BO15" s="452"/>
      <c r="BP15" s="452"/>
      <c r="BQ15" s="452"/>
      <c r="BR15" s="452"/>
      <c r="BS15" s="452"/>
      <c r="BT15" s="452"/>
      <c r="BU15" s="453"/>
      <c r="BV15" s="451">
        <v>21164000</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16.899999999999999</v>
      </c>
      <c r="AD16" s="503"/>
      <c r="AE16" s="503"/>
      <c r="AF16" s="503"/>
      <c r="AG16" s="504"/>
      <c r="AH16" s="502">
        <v>19.7</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59749186</v>
      </c>
      <c r="BO16" s="423"/>
      <c r="BP16" s="423"/>
      <c r="BQ16" s="423"/>
      <c r="BR16" s="423"/>
      <c r="BS16" s="423"/>
      <c r="BT16" s="423"/>
      <c r="BU16" s="424"/>
      <c r="BV16" s="422">
        <v>58443826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75978</v>
      </c>
      <c r="AD17" s="376"/>
      <c r="AE17" s="376"/>
      <c r="AF17" s="376"/>
      <c r="AG17" s="377"/>
      <c r="AH17" s="375">
        <v>65777</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62606395</v>
      </c>
      <c r="BO17" s="423"/>
      <c r="BP17" s="423"/>
      <c r="BQ17" s="423"/>
      <c r="BR17" s="423"/>
      <c r="BS17" s="423"/>
      <c r="BT17" s="423"/>
      <c r="BU17" s="424"/>
      <c r="BV17" s="422">
        <v>61252285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159</v>
      </c>
      <c r="C18" s="473"/>
      <c r="D18" s="473"/>
      <c r="E18" s="474"/>
      <c r="F18" s="474"/>
      <c r="G18" s="474"/>
      <c r="H18" s="474"/>
      <c r="I18" s="474"/>
      <c r="J18" s="474"/>
      <c r="K18" s="474"/>
      <c r="L18" s="475">
        <v>10.16</v>
      </c>
      <c r="M18" s="475"/>
      <c r="N18" s="475"/>
      <c r="O18" s="475"/>
      <c r="P18" s="475"/>
      <c r="Q18" s="475"/>
      <c r="R18" s="476"/>
      <c r="S18" s="476"/>
      <c r="T18" s="476"/>
      <c r="U18" s="476"/>
      <c r="V18" s="477"/>
      <c r="W18" s="493"/>
      <c r="X18" s="494"/>
      <c r="Y18" s="494"/>
      <c r="Z18" s="494"/>
      <c r="AA18" s="494"/>
      <c r="AB18" s="518"/>
      <c r="AC18" s="392">
        <v>83</v>
      </c>
      <c r="AD18" s="393"/>
      <c r="AE18" s="393"/>
      <c r="AF18" s="393"/>
      <c r="AG18" s="478"/>
      <c r="AH18" s="392">
        <v>80.2</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54108721</v>
      </c>
      <c r="BO18" s="423"/>
      <c r="BP18" s="423"/>
      <c r="BQ18" s="423"/>
      <c r="BR18" s="423"/>
      <c r="BS18" s="423"/>
      <c r="BT18" s="423"/>
      <c r="BU18" s="424"/>
      <c r="BV18" s="422">
        <v>52650442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161</v>
      </c>
      <c r="C19" s="473"/>
      <c r="D19" s="473"/>
      <c r="E19" s="474"/>
      <c r="F19" s="474"/>
      <c r="G19" s="474"/>
      <c r="H19" s="474"/>
      <c r="I19" s="474"/>
      <c r="J19" s="474"/>
      <c r="K19" s="474"/>
      <c r="L19" s="482">
        <v>21405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72787083</v>
      </c>
      <c r="BO19" s="423"/>
      <c r="BP19" s="423"/>
      <c r="BQ19" s="423"/>
      <c r="BR19" s="423"/>
      <c r="BS19" s="423"/>
      <c r="BT19" s="423"/>
      <c r="BU19" s="424"/>
      <c r="BV19" s="422">
        <v>68974278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163</v>
      </c>
      <c r="C20" s="473"/>
      <c r="D20" s="473"/>
      <c r="E20" s="474"/>
      <c r="F20" s="474"/>
      <c r="G20" s="474"/>
      <c r="H20" s="474"/>
      <c r="I20" s="474"/>
      <c r="J20" s="474"/>
      <c r="K20" s="474"/>
      <c r="L20" s="482">
        <v>112009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18310686</v>
      </c>
      <c r="BO22" s="452"/>
      <c r="BP22" s="452"/>
      <c r="BQ22" s="452"/>
      <c r="BR22" s="452"/>
      <c r="BS22" s="452"/>
      <c r="BT22" s="452"/>
      <c r="BU22" s="453"/>
      <c r="BV22" s="451">
        <v>18793048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8932226</v>
      </c>
      <c r="BO23" s="423"/>
      <c r="BP23" s="423"/>
      <c r="BQ23" s="423"/>
      <c r="BR23" s="423"/>
      <c r="BS23" s="423"/>
      <c r="BT23" s="423"/>
      <c r="BU23" s="424"/>
      <c r="BV23" s="422">
        <v>9724421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173</v>
      </c>
      <c r="F24" s="379"/>
      <c r="G24" s="379"/>
      <c r="H24" s="379"/>
      <c r="I24" s="379"/>
      <c r="J24" s="379"/>
      <c r="K24" s="380"/>
      <c r="L24" s="375">
        <v>1</v>
      </c>
      <c r="M24" s="376"/>
      <c r="N24" s="376"/>
      <c r="O24" s="376"/>
      <c r="P24" s="377"/>
      <c r="Q24" s="375">
        <v>11430</v>
      </c>
      <c r="R24" s="376"/>
      <c r="S24" s="376"/>
      <c r="T24" s="376"/>
      <c r="U24" s="376"/>
      <c r="V24" s="377"/>
      <c r="W24" s="465"/>
      <c r="X24" s="402"/>
      <c r="Y24" s="403"/>
      <c r="Z24" s="378" t="s">
        <v>174</v>
      </c>
      <c r="AA24" s="379"/>
      <c r="AB24" s="379"/>
      <c r="AC24" s="379"/>
      <c r="AD24" s="379"/>
      <c r="AE24" s="379"/>
      <c r="AF24" s="379"/>
      <c r="AG24" s="380"/>
      <c r="AH24" s="375">
        <v>1666</v>
      </c>
      <c r="AI24" s="376"/>
      <c r="AJ24" s="376"/>
      <c r="AK24" s="376"/>
      <c r="AL24" s="377"/>
      <c r="AM24" s="375">
        <v>4843062</v>
      </c>
      <c r="AN24" s="376"/>
      <c r="AO24" s="376"/>
      <c r="AP24" s="376"/>
      <c r="AQ24" s="376"/>
      <c r="AR24" s="377"/>
      <c r="AS24" s="375">
        <v>2907</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18310686</v>
      </c>
      <c r="BO24" s="423"/>
      <c r="BP24" s="423"/>
      <c r="BQ24" s="423"/>
      <c r="BR24" s="423"/>
      <c r="BS24" s="423"/>
      <c r="BT24" s="423"/>
      <c r="BU24" s="424"/>
      <c r="BV24" s="422">
        <v>18793048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176</v>
      </c>
      <c r="F25" s="379"/>
      <c r="G25" s="379"/>
      <c r="H25" s="379"/>
      <c r="I25" s="379"/>
      <c r="J25" s="379"/>
      <c r="K25" s="380"/>
      <c r="L25" s="375">
        <v>2</v>
      </c>
      <c r="M25" s="376"/>
      <c r="N25" s="376"/>
      <c r="O25" s="376"/>
      <c r="P25" s="377"/>
      <c r="Q25" s="375">
        <v>9170</v>
      </c>
      <c r="R25" s="376"/>
      <c r="S25" s="376"/>
      <c r="T25" s="376"/>
      <c r="U25" s="376"/>
      <c r="V25" s="377"/>
      <c r="W25" s="465"/>
      <c r="X25" s="402"/>
      <c r="Y25" s="403"/>
      <c r="Z25" s="378" t="s">
        <v>177</v>
      </c>
      <c r="AA25" s="379"/>
      <c r="AB25" s="379"/>
      <c r="AC25" s="379"/>
      <c r="AD25" s="379"/>
      <c r="AE25" s="379"/>
      <c r="AF25" s="379"/>
      <c r="AG25" s="380"/>
      <c r="AH25" s="375" t="s">
        <v>139</v>
      </c>
      <c r="AI25" s="376"/>
      <c r="AJ25" s="376"/>
      <c r="AK25" s="376"/>
      <c r="AL25" s="377"/>
      <c r="AM25" s="375" t="s">
        <v>139</v>
      </c>
      <c r="AN25" s="376"/>
      <c r="AO25" s="376"/>
      <c r="AP25" s="376"/>
      <c r="AQ25" s="376"/>
      <c r="AR25" s="377"/>
      <c r="AS25" s="375" t="s">
        <v>139</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23595566</v>
      </c>
      <c r="BO25" s="452"/>
      <c r="BP25" s="452"/>
      <c r="BQ25" s="452"/>
      <c r="BR25" s="452"/>
      <c r="BS25" s="452"/>
      <c r="BT25" s="452"/>
      <c r="BU25" s="453"/>
      <c r="BV25" s="451">
        <v>23568996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179</v>
      </c>
      <c r="F26" s="379"/>
      <c r="G26" s="379"/>
      <c r="H26" s="379"/>
      <c r="I26" s="379"/>
      <c r="J26" s="379"/>
      <c r="K26" s="380"/>
      <c r="L26" s="375">
        <v>1</v>
      </c>
      <c r="M26" s="376"/>
      <c r="N26" s="376"/>
      <c r="O26" s="376"/>
      <c r="P26" s="377"/>
      <c r="Q26" s="375">
        <v>8300</v>
      </c>
      <c r="R26" s="376"/>
      <c r="S26" s="376"/>
      <c r="T26" s="376"/>
      <c r="U26" s="376"/>
      <c r="V26" s="377"/>
      <c r="W26" s="465"/>
      <c r="X26" s="402"/>
      <c r="Y26" s="403"/>
      <c r="Z26" s="378" t="s">
        <v>180</v>
      </c>
      <c r="AA26" s="433"/>
      <c r="AB26" s="433"/>
      <c r="AC26" s="433"/>
      <c r="AD26" s="433"/>
      <c r="AE26" s="433"/>
      <c r="AF26" s="433"/>
      <c r="AG26" s="434"/>
      <c r="AH26" s="375">
        <v>106</v>
      </c>
      <c r="AI26" s="376"/>
      <c r="AJ26" s="376"/>
      <c r="AK26" s="376"/>
      <c r="AL26" s="377"/>
      <c r="AM26" s="375">
        <v>319060</v>
      </c>
      <c r="AN26" s="376"/>
      <c r="AO26" s="376"/>
      <c r="AP26" s="376"/>
      <c r="AQ26" s="376"/>
      <c r="AR26" s="377"/>
      <c r="AS26" s="375">
        <v>3010</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182</v>
      </c>
      <c r="F27" s="379"/>
      <c r="G27" s="379"/>
      <c r="H27" s="379"/>
      <c r="I27" s="379"/>
      <c r="J27" s="379"/>
      <c r="K27" s="380"/>
      <c r="L27" s="375">
        <v>1</v>
      </c>
      <c r="M27" s="376"/>
      <c r="N27" s="376"/>
      <c r="O27" s="376"/>
      <c r="P27" s="377"/>
      <c r="Q27" s="375">
        <v>9170</v>
      </c>
      <c r="R27" s="376"/>
      <c r="S27" s="376"/>
      <c r="T27" s="376"/>
      <c r="U27" s="376"/>
      <c r="V27" s="377"/>
      <c r="W27" s="465"/>
      <c r="X27" s="402"/>
      <c r="Y27" s="403"/>
      <c r="Z27" s="378" t="s">
        <v>183</v>
      </c>
      <c r="AA27" s="379"/>
      <c r="AB27" s="379"/>
      <c r="AC27" s="379"/>
      <c r="AD27" s="379"/>
      <c r="AE27" s="379"/>
      <c r="AF27" s="379"/>
      <c r="AG27" s="380"/>
      <c r="AH27" s="375">
        <v>39</v>
      </c>
      <c r="AI27" s="376"/>
      <c r="AJ27" s="376"/>
      <c r="AK27" s="376"/>
      <c r="AL27" s="377"/>
      <c r="AM27" s="375">
        <v>125366</v>
      </c>
      <c r="AN27" s="376"/>
      <c r="AO27" s="376"/>
      <c r="AP27" s="376"/>
      <c r="AQ27" s="376"/>
      <c r="AR27" s="377"/>
      <c r="AS27" s="375">
        <v>3215</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t="s">
        <v>139</v>
      </c>
      <c r="BO27" s="457"/>
      <c r="BP27" s="457"/>
      <c r="BQ27" s="457"/>
      <c r="BR27" s="457"/>
      <c r="BS27" s="457"/>
      <c r="BT27" s="457"/>
      <c r="BU27" s="458"/>
      <c r="BV27" s="456" t="s">
        <v>139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185</v>
      </c>
      <c r="F28" s="379"/>
      <c r="G28" s="379"/>
      <c r="H28" s="379"/>
      <c r="I28" s="379"/>
      <c r="J28" s="379"/>
      <c r="K28" s="380"/>
      <c r="L28" s="375">
        <v>1</v>
      </c>
      <c r="M28" s="376"/>
      <c r="N28" s="376"/>
      <c r="O28" s="376"/>
      <c r="P28" s="377"/>
      <c r="Q28" s="375">
        <v>7840</v>
      </c>
      <c r="R28" s="376"/>
      <c r="S28" s="376"/>
      <c r="T28" s="376"/>
      <c r="U28" s="376"/>
      <c r="V28" s="377"/>
      <c r="W28" s="465"/>
      <c r="X28" s="402"/>
      <c r="Y28" s="403"/>
      <c r="Z28" s="378" t="s">
        <v>186</v>
      </c>
      <c r="AA28" s="379"/>
      <c r="AB28" s="379"/>
      <c r="AC28" s="379"/>
      <c r="AD28" s="379"/>
      <c r="AE28" s="379"/>
      <c r="AF28" s="379"/>
      <c r="AG28" s="380"/>
      <c r="AH28" s="375" t="s">
        <v>139</v>
      </c>
      <c r="AI28" s="376"/>
      <c r="AJ28" s="376"/>
      <c r="AK28" s="376"/>
      <c r="AL28" s="377"/>
      <c r="AM28" s="375" t="s">
        <v>139</v>
      </c>
      <c r="AN28" s="376"/>
      <c r="AO28" s="376"/>
      <c r="AP28" s="376"/>
      <c r="AQ28" s="376"/>
      <c r="AR28" s="377"/>
      <c r="AS28" s="375" t="s">
        <v>139</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21287295</v>
      </c>
      <c r="BO28" s="452"/>
      <c r="BP28" s="452"/>
      <c r="BQ28" s="452"/>
      <c r="BR28" s="452"/>
      <c r="BS28" s="452"/>
      <c r="BT28" s="452"/>
      <c r="BU28" s="453"/>
      <c r="BV28" s="451">
        <v>20705524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30</v>
      </c>
      <c r="M29" s="376"/>
      <c r="N29" s="376"/>
      <c r="O29" s="376"/>
      <c r="P29" s="377"/>
      <c r="Q29" s="375">
        <v>6020</v>
      </c>
      <c r="R29" s="376"/>
      <c r="S29" s="376"/>
      <c r="T29" s="376"/>
      <c r="U29" s="376"/>
      <c r="V29" s="377"/>
      <c r="W29" s="466"/>
      <c r="X29" s="467"/>
      <c r="Y29" s="468"/>
      <c r="Z29" s="378" t="s">
        <v>189</v>
      </c>
      <c r="AA29" s="379"/>
      <c r="AB29" s="379"/>
      <c r="AC29" s="379"/>
      <c r="AD29" s="379"/>
      <c r="AE29" s="379"/>
      <c r="AF29" s="379"/>
      <c r="AG29" s="380"/>
      <c r="AH29" s="375">
        <v>1705</v>
      </c>
      <c r="AI29" s="376"/>
      <c r="AJ29" s="376"/>
      <c r="AK29" s="376"/>
      <c r="AL29" s="377"/>
      <c r="AM29" s="375">
        <v>4968428</v>
      </c>
      <c r="AN29" s="376"/>
      <c r="AO29" s="376"/>
      <c r="AP29" s="376"/>
      <c r="AQ29" s="376"/>
      <c r="AR29" s="377"/>
      <c r="AS29" s="375">
        <v>2914</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4124665</v>
      </c>
      <c r="BO29" s="423"/>
      <c r="BP29" s="423"/>
      <c r="BQ29" s="423"/>
      <c r="BR29" s="423"/>
      <c r="BS29" s="423"/>
      <c r="BT29" s="423"/>
      <c r="BU29" s="424"/>
      <c r="BV29" s="422">
        <v>4120869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96.7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17949807</v>
      </c>
      <c r="BO30" s="457"/>
      <c r="BP30" s="457"/>
      <c r="BQ30" s="457"/>
      <c r="BR30" s="457"/>
      <c r="BS30" s="457"/>
      <c r="BT30" s="457"/>
      <c r="BU30" s="458"/>
      <c r="BV30" s="456">
        <v>17201120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198</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10</v>
      </c>
      <c r="CP34" s="370"/>
      <c r="CQ34" s="371" t="str">
        <f>IF('各会計、関係団体の財政状況及び健全化判断比率'!BS7="","",'各会計、関係団体の財政状況及び健全化判断比率'!BS7)</f>
        <v>荒川区芸術文化振興財団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11</v>
      </c>
      <c r="CP35" s="370"/>
      <c r="CQ35" s="371" t="str">
        <f>IF('各会計、関係団体の財政状況及び健全化判断比率'!BS8="","",'各会計、関係団体の財政状況及び健全化判断比率'!BS8)</f>
        <v>荒川区土地開発公社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12</v>
      </c>
      <c r="CP36" s="370"/>
      <c r="CQ36" s="371" t="str">
        <f>IF('各会計、関係団体の財政状況及び健全化判断比率'!BS9="","",'各会計、関係団体の財政状況及び健全化判断比率'!BS9)</f>
        <v>日暮里駅整備</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f t="shared" si="3"/>
        <v>13</v>
      </c>
      <c r="CP37" s="370"/>
      <c r="CQ37" s="371" t="str">
        <f>IF('各会計、関係団体の財政状況及び健全化判断比率'!BS10="","",'各会計、関係団体の財政状況及び健全化判断比率'!BS10)</f>
        <v>荒川区自治総合研究所</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f t="shared" si="3"/>
        <v>14</v>
      </c>
      <c r="CP38" s="370"/>
      <c r="CQ38" s="371" t="str">
        <f>IF('各会計、関係団体の財政状況及び健全化判断比率'!BS11="","",'各会計、関係団体の財政状況及び健全化判断比率'!BS11)</f>
        <v>東京広域勤労者サービスセンター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593</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226</v>
      </c>
      <c r="C5" s="696"/>
      <c r="D5" s="696"/>
      <c r="E5" s="696"/>
      <c r="F5" s="696"/>
      <c r="G5" s="696"/>
      <c r="H5" s="696"/>
      <c r="I5" s="696"/>
      <c r="J5" s="696"/>
      <c r="K5" s="696"/>
      <c r="L5" s="696"/>
      <c r="M5" s="696"/>
      <c r="N5" s="696"/>
      <c r="O5" s="696"/>
      <c r="P5" s="696"/>
      <c r="Q5" s="697"/>
      <c r="R5" s="681">
        <v>18562761</v>
      </c>
      <c r="S5" s="682"/>
      <c r="T5" s="682"/>
      <c r="U5" s="682"/>
      <c r="V5" s="682"/>
      <c r="W5" s="682"/>
      <c r="X5" s="682"/>
      <c r="Y5" s="725"/>
      <c r="Z5" s="743">
        <v>16.399999999999999</v>
      </c>
      <c r="AA5" s="743"/>
      <c r="AB5" s="743"/>
      <c r="AC5" s="743"/>
      <c r="AD5" s="744">
        <v>18562761</v>
      </c>
      <c r="AE5" s="744"/>
      <c r="AF5" s="744"/>
      <c r="AG5" s="744"/>
      <c r="AH5" s="744"/>
      <c r="AI5" s="744"/>
      <c r="AJ5" s="744"/>
      <c r="AK5" s="744"/>
      <c r="AL5" s="726">
        <v>28.7</v>
      </c>
      <c r="AM5" s="700"/>
      <c r="AN5" s="700"/>
      <c r="AO5" s="727"/>
      <c r="AP5" s="695" t="s">
        <v>227</v>
      </c>
      <c r="AQ5" s="696"/>
      <c r="AR5" s="696"/>
      <c r="AS5" s="696"/>
      <c r="AT5" s="696"/>
      <c r="AU5" s="696"/>
      <c r="AV5" s="696"/>
      <c r="AW5" s="696"/>
      <c r="AX5" s="696"/>
      <c r="AY5" s="696"/>
      <c r="AZ5" s="696"/>
      <c r="BA5" s="696"/>
      <c r="BB5" s="696"/>
      <c r="BC5" s="696"/>
      <c r="BD5" s="696"/>
      <c r="BE5" s="696"/>
      <c r="BF5" s="697"/>
      <c r="BG5" s="628">
        <v>18562761</v>
      </c>
      <c r="BH5" s="629"/>
      <c r="BI5" s="629"/>
      <c r="BJ5" s="629"/>
      <c r="BK5" s="629"/>
      <c r="BL5" s="629"/>
      <c r="BM5" s="629"/>
      <c r="BN5" s="630"/>
      <c r="BO5" s="655">
        <v>100</v>
      </c>
      <c r="BP5" s="655"/>
      <c r="BQ5" s="655"/>
      <c r="BR5" s="655"/>
      <c r="BS5" s="656" t="s">
        <v>228</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220</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2">
      <c r="B6" s="625" t="s">
        <v>232</v>
      </c>
      <c r="C6" s="626"/>
      <c r="D6" s="626"/>
      <c r="E6" s="626"/>
      <c r="F6" s="626"/>
      <c r="G6" s="626"/>
      <c r="H6" s="626"/>
      <c r="I6" s="626"/>
      <c r="J6" s="626"/>
      <c r="K6" s="626"/>
      <c r="L6" s="626"/>
      <c r="M6" s="626"/>
      <c r="N6" s="626"/>
      <c r="O6" s="626"/>
      <c r="P6" s="626"/>
      <c r="Q6" s="627"/>
      <c r="R6" s="628">
        <v>288796</v>
      </c>
      <c r="S6" s="629"/>
      <c r="T6" s="629"/>
      <c r="U6" s="629"/>
      <c r="V6" s="629"/>
      <c r="W6" s="629"/>
      <c r="X6" s="629"/>
      <c r="Y6" s="630"/>
      <c r="Z6" s="655">
        <v>0.3</v>
      </c>
      <c r="AA6" s="655"/>
      <c r="AB6" s="655"/>
      <c r="AC6" s="655"/>
      <c r="AD6" s="656">
        <v>288796</v>
      </c>
      <c r="AE6" s="656"/>
      <c r="AF6" s="656"/>
      <c r="AG6" s="656"/>
      <c r="AH6" s="656"/>
      <c r="AI6" s="656"/>
      <c r="AJ6" s="656"/>
      <c r="AK6" s="656"/>
      <c r="AL6" s="631">
        <v>0.4</v>
      </c>
      <c r="AM6" s="632"/>
      <c r="AN6" s="632"/>
      <c r="AO6" s="657"/>
      <c r="AP6" s="625" t="s">
        <v>233</v>
      </c>
      <c r="AQ6" s="626"/>
      <c r="AR6" s="626"/>
      <c r="AS6" s="626"/>
      <c r="AT6" s="626"/>
      <c r="AU6" s="626"/>
      <c r="AV6" s="626"/>
      <c r="AW6" s="626"/>
      <c r="AX6" s="626"/>
      <c r="AY6" s="626"/>
      <c r="AZ6" s="626"/>
      <c r="BA6" s="626"/>
      <c r="BB6" s="626"/>
      <c r="BC6" s="626"/>
      <c r="BD6" s="626"/>
      <c r="BE6" s="626"/>
      <c r="BF6" s="627"/>
      <c r="BG6" s="628">
        <v>18562761</v>
      </c>
      <c r="BH6" s="629"/>
      <c r="BI6" s="629"/>
      <c r="BJ6" s="629"/>
      <c r="BK6" s="629"/>
      <c r="BL6" s="629"/>
      <c r="BM6" s="629"/>
      <c r="BN6" s="630"/>
      <c r="BO6" s="655">
        <v>100</v>
      </c>
      <c r="BP6" s="655"/>
      <c r="BQ6" s="655"/>
      <c r="BR6" s="655"/>
      <c r="BS6" s="656" t="s">
        <v>228</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598022</v>
      </c>
      <c r="CS6" s="629"/>
      <c r="CT6" s="629"/>
      <c r="CU6" s="629"/>
      <c r="CV6" s="629"/>
      <c r="CW6" s="629"/>
      <c r="CX6" s="629"/>
      <c r="CY6" s="630"/>
      <c r="CZ6" s="726">
        <v>0.6</v>
      </c>
      <c r="DA6" s="700"/>
      <c r="DB6" s="700"/>
      <c r="DC6" s="729"/>
      <c r="DD6" s="634" t="s">
        <v>228</v>
      </c>
      <c r="DE6" s="629"/>
      <c r="DF6" s="629"/>
      <c r="DG6" s="629"/>
      <c r="DH6" s="629"/>
      <c r="DI6" s="629"/>
      <c r="DJ6" s="629"/>
      <c r="DK6" s="629"/>
      <c r="DL6" s="629"/>
      <c r="DM6" s="629"/>
      <c r="DN6" s="629"/>
      <c r="DO6" s="629"/>
      <c r="DP6" s="630"/>
      <c r="DQ6" s="634">
        <v>598022</v>
      </c>
      <c r="DR6" s="629"/>
      <c r="DS6" s="629"/>
      <c r="DT6" s="629"/>
      <c r="DU6" s="629"/>
      <c r="DV6" s="629"/>
      <c r="DW6" s="629"/>
      <c r="DX6" s="629"/>
      <c r="DY6" s="629"/>
      <c r="DZ6" s="629"/>
      <c r="EA6" s="629"/>
      <c r="EB6" s="629"/>
      <c r="EC6" s="669"/>
    </row>
    <row r="7" spans="2:143" ht="11.25" customHeight="1" x14ac:dyDescent="0.2">
      <c r="B7" s="625" t="s">
        <v>235</v>
      </c>
      <c r="C7" s="626"/>
      <c r="D7" s="626"/>
      <c r="E7" s="626"/>
      <c r="F7" s="626"/>
      <c r="G7" s="626"/>
      <c r="H7" s="626"/>
      <c r="I7" s="626"/>
      <c r="J7" s="626"/>
      <c r="K7" s="626"/>
      <c r="L7" s="626"/>
      <c r="M7" s="626"/>
      <c r="N7" s="626"/>
      <c r="O7" s="626"/>
      <c r="P7" s="626"/>
      <c r="Q7" s="627"/>
      <c r="R7" s="628">
        <v>46595</v>
      </c>
      <c r="S7" s="629"/>
      <c r="T7" s="629"/>
      <c r="U7" s="629"/>
      <c r="V7" s="629"/>
      <c r="W7" s="629"/>
      <c r="X7" s="629"/>
      <c r="Y7" s="630"/>
      <c r="Z7" s="655">
        <v>0</v>
      </c>
      <c r="AA7" s="655"/>
      <c r="AB7" s="655"/>
      <c r="AC7" s="655"/>
      <c r="AD7" s="656">
        <v>46595</v>
      </c>
      <c r="AE7" s="656"/>
      <c r="AF7" s="656"/>
      <c r="AG7" s="656"/>
      <c r="AH7" s="656"/>
      <c r="AI7" s="656"/>
      <c r="AJ7" s="656"/>
      <c r="AK7" s="656"/>
      <c r="AL7" s="631">
        <v>0.1</v>
      </c>
      <c r="AM7" s="632"/>
      <c r="AN7" s="632"/>
      <c r="AO7" s="657"/>
      <c r="AP7" s="625" t="s">
        <v>236</v>
      </c>
      <c r="AQ7" s="626"/>
      <c r="AR7" s="626"/>
      <c r="AS7" s="626"/>
      <c r="AT7" s="626"/>
      <c r="AU7" s="626"/>
      <c r="AV7" s="626"/>
      <c r="AW7" s="626"/>
      <c r="AX7" s="626"/>
      <c r="AY7" s="626"/>
      <c r="AZ7" s="626"/>
      <c r="BA7" s="626"/>
      <c r="BB7" s="626"/>
      <c r="BC7" s="626"/>
      <c r="BD7" s="626"/>
      <c r="BE7" s="626"/>
      <c r="BF7" s="627"/>
      <c r="BG7" s="628">
        <v>16861703</v>
      </c>
      <c r="BH7" s="629"/>
      <c r="BI7" s="629"/>
      <c r="BJ7" s="629"/>
      <c r="BK7" s="629"/>
      <c r="BL7" s="629"/>
      <c r="BM7" s="629"/>
      <c r="BN7" s="630"/>
      <c r="BO7" s="655">
        <v>90.8</v>
      </c>
      <c r="BP7" s="655"/>
      <c r="BQ7" s="655"/>
      <c r="BR7" s="655"/>
      <c r="BS7" s="656" t="s">
        <v>237</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8861915</v>
      </c>
      <c r="CS7" s="629"/>
      <c r="CT7" s="629"/>
      <c r="CU7" s="629"/>
      <c r="CV7" s="629"/>
      <c r="CW7" s="629"/>
      <c r="CX7" s="629"/>
      <c r="CY7" s="630"/>
      <c r="CZ7" s="655">
        <v>8.1999999999999993</v>
      </c>
      <c r="DA7" s="655"/>
      <c r="DB7" s="655"/>
      <c r="DC7" s="655"/>
      <c r="DD7" s="634">
        <v>236972</v>
      </c>
      <c r="DE7" s="629"/>
      <c r="DF7" s="629"/>
      <c r="DG7" s="629"/>
      <c r="DH7" s="629"/>
      <c r="DI7" s="629"/>
      <c r="DJ7" s="629"/>
      <c r="DK7" s="629"/>
      <c r="DL7" s="629"/>
      <c r="DM7" s="629"/>
      <c r="DN7" s="629"/>
      <c r="DO7" s="629"/>
      <c r="DP7" s="630"/>
      <c r="DQ7" s="634">
        <v>7701883</v>
      </c>
      <c r="DR7" s="629"/>
      <c r="DS7" s="629"/>
      <c r="DT7" s="629"/>
      <c r="DU7" s="629"/>
      <c r="DV7" s="629"/>
      <c r="DW7" s="629"/>
      <c r="DX7" s="629"/>
      <c r="DY7" s="629"/>
      <c r="DZ7" s="629"/>
      <c r="EA7" s="629"/>
      <c r="EB7" s="629"/>
      <c r="EC7" s="669"/>
    </row>
    <row r="8" spans="2:143" ht="11.25" customHeight="1" x14ac:dyDescent="0.2">
      <c r="B8" s="625" t="s">
        <v>239</v>
      </c>
      <c r="C8" s="626"/>
      <c r="D8" s="626"/>
      <c r="E8" s="626"/>
      <c r="F8" s="626"/>
      <c r="G8" s="626"/>
      <c r="H8" s="626"/>
      <c r="I8" s="626"/>
      <c r="J8" s="626"/>
      <c r="K8" s="626"/>
      <c r="L8" s="626"/>
      <c r="M8" s="626"/>
      <c r="N8" s="626"/>
      <c r="O8" s="626"/>
      <c r="P8" s="626"/>
      <c r="Q8" s="627"/>
      <c r="R8" s="628">
        <v>335834</v>
      </c>
      <c r="S8" s="629"/>
      <c r="T8" s="629"/>
      <c r="U8" s="629"/>
      <c r="V8" s="629"/>
      <c r="W8" s="629"/>
      <c r="X8" s="629"/>
      <c r="Y8" s="630"/>
      <c r="Z8" s="655">
        <v>0.3</v>
      </c>
      <c r="AA8" s="655"/>
      <c r="AB8" s="655"/>
      <c r="AC8" s="655"/>
      <c r="AD8" s="656">
        <v>335834</v>
      </c>
      <c r="AE8" s="656"/>
      <c r="AF8" s="656"/>
      <c r="AG8" s="656"/>
      <c r="AH8" s="656"/>
      <c r="AI8" s="656"/>
      <c r="AJ8" s="656"/>
      <c r="AK8" s="656"/>
      <c r="AL8" s="631">
        <v>0.5</v>
      </c>
      <c r="AM8" s="632"/>
      <c r="AN8" s="632"/>
      <c r="AO8" s="657"/>
      <c r="AP8" s="625" t="s">
        <v>240</v>
      </c>
      <c r="AQ8" s="626"/>
      <c r="AR8" s="626"/>
      <c r="AS8" s="626"/>
      <c r="AT8" s="626"/>
      <c r="AU8" s="626"/>
      <c r="AV8" s="626"/>
      <c r="AW8" s="626"/>
      <c r="AX8" s="626"/>
      <c r="AY8" s="626"/>
      <c r="AZ8" s="626"/>
      <c r="BA8" s="626"/>
      <c r="BB8" s="626"/>
      <c r="BC8" s="626"/>
      <c r="BD8" s="626"/>
      <c r="BE8" s="626"/>
      <c r="BF8" s="627"/>
      <c r="BG8" s="628">
        <v>419262</v>
      </c>
      <c r="BH8" s="629"/>
      <c r="BI8" s="629"/>
      <c r="BJ8" s="629"/>
      <c r="BK8" s="629"/>
      <c r="BL8" s="629"/>
      <c r="BM8" s="629"/>
      <c r="BN8" s="630"/>
      <c r="BO8" s="655">
        <v>2.2999999999999998</v>
      </c>
      <c r="BP8" s="655"/>
      <c r="BQ8" s="655"/>
      <c r="BR8" s="655"/>
      <c r="BS8" s="656" t="s">
        <v>139</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59837896</v>
      </c>
      <c r="CS8" s="629"/>
      <c r="CT8" s="629"/>
      <c r="CU8" s="629"/>
      <c r="CV8" s="629"/>
      <c r="CW8" s="629"/>
      <c r="CX8" s="629"/>
      <c r="CY8" s="630"/>
      <c r="CZ8" s="655">
        <v>55.4</v>
      </c>
      <c r="DA8" s="655"/>
      <c r="DB8" s="655"/>
      <c r="DC8" s="655"/>
      <c r="DD8" s="634">
        <v>2461060</v>
      </c>
      <c r="DE8" s="629"/>
      <c r="DF8" s="629"/>
      <c r="DG8" s="629"/>
      <c r="DH8" s="629"/>
      <c r="DI8" s="629"/>
      <c r="DJ8" s="629"/>
      <c r="DK8" s="629"/>
      <c r="DL8" s="629"/>
      <c r="DM8" s="629"/>
      <c r="DN8" s="629"/>
      <c r="DO8" s="629"/>
      <c r="DP8" s="630"/>
      <c r="DQ8" s="634">
        <v>30269718</v>
      </c>
      <c r="DR8" s="629"/>
      <c r="DS8" s="629"/>
      <c r="DT8" s="629"/>
      <c r="DU8" s="629"/>
      <c r="DV8" s="629"/>
      <c r="DW8" s="629"/>
      <c r="DX8" s="629"/>
      <c r="DY8" s="629"/>
      <c r="DZ8" s="629"/>
      <c r="EA8" s="629"/>
      <c r="EB8" s="629"/>
      <c r="EC8" s="669"/>
    </row>
    <row r="9" spans="2:143" ht="11.25" customHeight="1" x14ac:dyDescent="0.2">
      <c r="B9" s="625" t="s">
        <v>242</v>
      </c>
      <c r="C9" s="626"/>
      <c r="D9" s="626"/>
      <c r="E9" s="626"/>
      <c r="F9" s="626"/>
      <c r="G9" s="626"/>
      <c r="H9" s="626"/>
      <c r="I9" s="626"/>
      <c r="J9" s="626"/>
      <c r="K9" s="626"/>
      <c r="L9" s="626"/>
      <c r="M9" s="626"/>
      <c r="N9" s="626"/>
      <c r="O9" s="626"/>
      <c r="P9" s="626"/>
      <c r="Q9" s="627"/>
      <c r="R9" s="628">
        <v>411776</v>
      </c>
      <c r="S9" s="629"/>
      <c r="T9" s="629"/>
      <c r="U9" s="629"/>
      <c r="V9" s="629"/>
      <c r="W9" s="629"/>
      <c r="X9" s="629"/>
      <c r="Y9" s="630"/>
      <c r="Z9" s="655">
        <v>0.4</v>
      </c>
      <c r="AA9" s="655"/>
      <c r="AB9" s="655"/>
      <c r="AC9" s="655"/>
      <c r="AD9" s="656">
        <v>411776</v>
      </c>
      <c r="AE9" s="656"/>
      <c r="AF9" s="656"/>
      <c r="AG9" s="656"/>
      <c r="AH9" s="656"/>
      <c r="AI9" s="656"/>
      <c r="AJ9" s="656"/>
      <c r="AK9" s="656"/>
      <c r="AL9" s="631">
        <v>0.6</v>
      </c>
      <c r="AM9" s="632"/>
      <c r="AN9" s="632"/>
      <c r="AO9" s="657"/>
      <c r="AP9" s="625" t="s">
        <v>243</v>
      </c>
      <c r="AQ9" s="626"/>
      <c r="AR9" s="626"/>
      <c r="AS9" s="626"/>
      <c r="AT9" s="626"/>
      <c r="AU9" s="626"/>
      <c r="AV9" s="626"/>
      <c r="AW9" s="626"/>
      <c r="AX9" s="626"/>
      <c r="AY9" s="626"/>
      <c r="AZ9" s="626"/>
      <c r="BA9" s="626"/>
      <c r="BB9" s="626"/>
      <c r="BC9" s="626"/>
      <c r="BD9" s="626"/>
      <c r="BE9" s="626"/>
      <c r="BF9" s="627"/>
      <c r="BG9" s="628">
        <v>16442441</v>
      </c>
      <c r="BH9" s="629"/>
      <c r="BI9" s="629"/>
      <c r="BJ9" s="629"/>
      <c r="BK9" s="629"/>
      <c r="BL9" s="629"/>
      <c r="BM9" s="629"/>
      <c r="BN9" s="630"/>
      <c r="BO9" s="655">
        <v>88.6</v>
      </c>
      <c r="BP9" s="655"/>
      <c r="BQ9" s="655"/>
      <c r="BR9" s="655"/>
      <c r="BS9" s="656" t="s">
        <v>228</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13325734</v>
      </c>
      <c r="CS9" s="629"/>
      <c r="CT9" s="629"/>
      <c r="CU9" s="629"/>
      <c r="CV9" s="629"/>
      <c r="CW9" s="629"/>
      <c r="CX9" s="629"/>
      <c r="CY9" s="630"/>
      <c r="CZ9" s="655">
        <v>12.3</v>
      </c>
      <c r="DA9" s="655"/>
      <c r="DB9" s="655"/>
      <c r="DC9" s="655"/>
      <c r="DD9" s="634">
        <v>1466822</v>
      </c>
      <c r="DE9" s="629"/>
      <c r="DF9" s="629"/>
      <c r="DG9" s="629"/>
      <c r="DH9" s="629"/>
      <c r="DI9" s="629"/>
      <c r="DJ9" s="629"/>
      <c r="DK9" s="629"/>
      <c r="DL9" s="629"/>
      <c r="DM9" s="629"/>
      <c r="DN9" s="629"/>
      <c r="DO9" s="629"/>
      <c r="DP9" s="630"/>
      <c r="DQ9" s="634">
        <v>7936202</v>
      </c>
      <c r="DR9" s="629"/>
      <c r="DS9" s="629"/>
      <c r="DT9" s="629"/>
      <c r="DU9" s="629"/>
      <c r="DV9" s="629"/>
      <c r="DW9" s="629"/>
      <c r="DX9" s="629"/>
      <c r="DY9" s="629"/>
      <c r="DZ9" s="629"/>
      <c r="EA9" s="629"/>
      <c r="EB9" s="629"/>
      <c r="EC9" s="669"/>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237</v>
      </c>
      <c r="S10" s="629"/>
      <c r="T10" s="629"/>
      <c r="U10" s="629"/>
      <c r="V10" s="629"/>
      <c r="W10" s="629"/>
      <c r="X10" s="629"/>
      <c r="Y10" s="630"/>
      <c r="Z10" s="655" t="s">
        <v>237</v>
      </c>
      <c r="AA10" s="655"/>
      <c r="AB10" s="655"/>
      <c r="AC10" s="655"/>
      <c r="AD10" s="656" t="s">
        <v>228</v>
      </c>
      <c r="AE10" s="656"/>
      <c r="AF10" s="656"/>
      <c r="AG10" s="656"/>
      <c r="AH10" s="656"/>
      <c r="AI10" s="656"/>
      <c r="AJ10" s="656"/>
      <c r="AK10" s="656"/>
      <c r="AL10" s="631" t="s">
        <v>237</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t="s">
        <v>237</v>
      </c>
      <c r="BH10" s="629"/>
      <c r="BI10" s="629"/>
      <c r="BJ10" s="629"/>
      <c r="BK10" s="629"/>
      <c r="BL10" s="629"/>
      <c r="BM10" s="629"/>
      <c r="BN10" s="630"/>
      <c r="BO10" s="655" t="s">
        <v>237</v>
      </c>
      <c r="BP10" s="655"/>
      <c r="BQ10" s="655"/>
      <c r="BR10" s="655"/>
      <c r="BS10" s="656" t="s">
        <v>228</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v>132788</v>
      </c>
      <c r="CS10" s="629"/>
      <c r="CT10" s="629"/>
      <c r="CU10" s="629"/>
      <c r="CV10" s="629"/>
      <c r="CW10" s="629"/>
      <c r="CX10" s="629"/>
      <c r="CY10" s="630"/>
      <c r="CZ10" s="655">
        <v>0.1</v>
      </c>
      <c r="DA10" s="655"/>
      <c r="DB10" s="655"/>
      <c r="DC10" s="655"/>
      <c r="DD10" s="634" t="s">
        <v>139</v>
      </c>
      <c r="DE10" s="629"/>
      <c r="DF10" s="629"/>
      <c r="DG10" s="629"/>
      <c r="DH10" s="629"/>
      <c r="DI10" s="629"/>
      <c r="DJ10" s="629"/>
      <c r="DK10" s="629"/>
      <c r="DL10" s="629"/>
      <c r="DM10" s="629"/>
      <c r="DN10" s="629"/>
      <c r="DO10" s="629"/>
      <c r="DP10" s="630"/>
      <c r="DQ10" s="634">
        <v>107801</v>
      </c>
      <c r="DR10" s="629"/>
      <c r="DS10" s="629"/>
      <c r="DT10" s="629"/>
      <c r="DU10" s="629"/>
      <c r="DV10" s="629"/>
      <c r="DW10" s="629"/>
      <c r="DX10" s="629"/>
      <c r="DY10" s="629"/>
      <c r="DZ10" s="629"/>
      <c r="EA10" s="629"/>
      <c r="EB10" s="629"/>
      <c r="EC10" s="669"/>
    </row>
    <row r="11" spans="2:143" ht="11.25" customHeight="1" x14ac:dyDescent="0.2">
      <c r="B11" s="625" t="s">
        <v>248</v>
      </c>
      <c r="C11" s="626"/>
      <c r="D11" s="626"/>
      <c r="E11" s="626"/>
      <c r="F11" s="626"/>
      <c r="G11" s="626"/>
      <c r="H11" s="626"/>
      <c r="I11" s="626"/>
      <c r="J11" s="626"/>
      <c r="K11" s="626"/>
      <c r="L11" s="626"/>
      <c r="M11" s="626"/>
      <c r="N11" s="626"/>
      <c r="O11" s="626"/>
      <c r="P11" s="626"/>
      <c r="Q11" s="627"/>
      <c r="R11" s="628">
        <v>4976008</v>
      </c>
      <c r="S11" s="629"/>
      <c r="T11" s="629"/>
      <c r="U11" s="629"/>
      <c r="V11" s="629"/>
      <c r="W11" s="629"/>
      <c r="X11" s="629"/>
      <c r="Y11" s="630"/>
      <c r="Z11" s="631">
        <v>4.4000000000000004</v>
      </c>
      <c r="AA11" s="632"/>
      <c r="AB11" s="632"/>
      <c r="AC11" s="633"/>
      <c r="AD11" s="634">
        <v>4976008</v>
      </c>
      <c r="AE11" s="629"/>
      <c r="AF11" s="629"/>
      <c r="AG11" s="629"/>
      <c r="AH11" s="629"/>
      <c r="AI11" s="629"/>
      <c r="AJ11" s="629"/>
      <c r="AK11" s="630"/>
      <c r="AL11" s="631">
        <v>7.7</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t="s">
        <v>237</v>
      </c>
      <c r="BH11" s="629"/>
      <c r="BI11" s="629"/>
      <c r="BJ11" s="629"/>
      <c r="BK11" s="629"/>
      <c r="BL11" s="629"/>
      <c r="BM11" s="629"/>
      <c r="BN11" s="630"/>
      <c r="BO11" s="655" t="s">
        <v>228</v>
      </c>
      <c r="BP11" s="655"/>
      <c r="BQ11" s="655"/>
      <c r="BR11" s="655"/>
      <c r="BS11" s="656" t="s">
        <v>228</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t="s">
        <v>237</v>
      </c>
      <c r="CS11" s="629"/>
      <c r="CT11" s="629"/>
      <c r="CU11" s="629"/>
      <c r="CV11" s="629"/>
      <c r="CW11" s="629"/>
      <c r="CX11" s="629"/>
      <c r="CY11" s="630"/>
      <c r="CZ11" s="655" t="s">
        <v>139</v>
      </c>
      <c r="DA11" s="655"/>
      <c r="DB11" s="655"/>
      <c r="DC11" s="655"/>
      <c r="DD11" s="634" t="s">
        <v>237</v>
      </c>
      <c r="DE11" s="629"/>
      <c r="DF11" s="629"/>
      <c r="DG11" s="629"/>
      <c r="DH11" s="629"/>
      <c r="DI11" s="629"/>
      <c r="DJ11" s="629"/>
      <c r="DK11" s="629"/>
      <c r="DL11" s="629"/>
      <c r="DM11" s="629"/>
      <c r="DN11" s="629"/>
      <c r="DO11" s="629"/>
      <c r="DP11" s="630"/>
      <c r="DQ11" s="634" t="s">
        <v>139</v>
      </c>
      <c r="DR11" s="629"/>
      <c r="DS11" s="629"/>
      <c r="DT11" s="629"/>
      <c r="DU11" s="629"/>
      <c r="DV11" s="629"/>
      <c r="DW11" s="629"/>
      <c r="DX11" s="629"/>
      <c r="DY11" s="629"/>
      <c r="DZ11" s="629"/>
      <c r="EA11" s="629"/>
      <c r="EB11" s="629"/>
      <c r="EC11" s="669"/>
    </row>
    <row r="12" spans="2:143" ht="11.25" customHeight="1" x14ac:dyDescent="0.2">
      <c r="B12" s="625" t="s">
        <v>251</v>
      </c>
      <c r="C12" s="626"/>
      <c r="D12" s="626"/>
      <c r="E12" s="626"/>
      <c r="F12" s="626"/>
      <c r="G12" s="626"/>
      <c r="H12" s="626"/>
      <c r="I12" s="626"/>
      <c r="J12" s="626"/>
      <c r="K12" s="626"/>
      <c r="L12" s="626"/>
      <c r="M12" s="626"/>
      <c r="N12" s="626"/>
      <c r="O12" s="626"/>
      <c r="P12" s="626"/>
      <c r="Q12" s="627"/>
      <c r="R12" s="628" t="s">
        <v>237</v>
      </c>
      <c r="S12" s="629"/>
      <c r="T12" s="629"/>
      <c r="U12" s="629"/>
      <c r="V12" s="629"/>
      <c r="W12" s="629"/>
      <c r="X12" s="629"/>
      <c r="Y12" s="630"/>
      <c r="Z12" s="655" t="s">
        <v>237</v>
      </c>
      <c r="AA12" s="655"/>
      <c r="AB12" s="655"/>
      <c r="AC12" s="655"/>
      <c r="AD12" s="656" t="s">
        <v>228</v>
      </c>
      <c r="AE12" s="656"/>
      <c r="AF12" s="656"/>
      <c r="AG12" s="656"/>
      <c r="AH12" s="656"/>
      <c r="AI12" s="656"/>
      <c r="AJ12" s="656"/>
      <c r="AK12" s="656"/>
      <c r="AL12" s="631" t="s">
        <v>139</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t="s">
        <v>228</v>
      </c>
      <c r="BH12" s="629"/>
      <c r="BI12" s="629"/>
      <c r="BJ12" s="629"/>
      <c r="BK12" s="629"/>
      <c r="BL12" s="629"/>
      <c r="BM12" s="629"/>
      <c r="BN12" s="630"/>
      <c r="BO12" s="655" t="s">
        <v>228</v>
      </c>
      <c r="BP12" s="655"/>
      <c r="BQ12" s="655"/>
      <c r="BR12" s="655"/>
      <c r="BS12" s="656" t="s">
        <v>228</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2481815</v>
      </c>
      <c r="CS12" s="629"/>
      <c r="CT12" s="629"/>
      <c r="CU12" s="629"/>
      <c r="CV12" s="629"/>
      <c r="CW12" s="629"/>
      <c r="CX12" s="629"/>
      <c r="CY12" s="630"/>
      <c r="CZ12" s="655">
        <v>2.2999999999999998</v>
      </c>
      <c r="DA12" s="655"/>
      <c r="DB12" s="655"/>
      <c r="DC12" s="655"/>
      <c r="DD12" s="634" t="s">
        <v>228</v>
      </c>
      <c r="DE12" s="629"/>
      <c r="DF12" s="629"/>
      <c r="DG12" s="629"/>
      <c r="DH12" s="629"/>
      <c r="DI12" s="629"/>
      <c r="DJ12" s="629"/>
      <c r="DK12" s="629"/>
      <c r="DL12" s="629"/>
      <c r="DM12" s="629"/>
      <c r="DN12" s="629"/>
      <c r="DO12" s="629"/>
      <c r="DP12" s="630"/>
      <c r="DQ12" s="634">
        <v>1375475</v>
      </c>
      <c r="DR12" s="629"/>
      <c r="DS12" s="629"/>
      <c r="DT12" s="629"/>
      <c r="DU12" s="629"/>
      <c r="DV12" s="629"/>
      <c r="DW12" s="629"/>
      <c r="DX12" s="629"/>
      <c r="DY12" s="629"/>
      <c r="DZ12" s="629"/>
      <c r="EA12" s="629"/>
      <c r="EB12" s="629"/>
      <c r="EC12" s="669"/>
    </row>
    <row r="13" spans="2:143" ht="11.25" customHeight="1" x14ac:dyDescent="0.2">
      <c r="B13" s="625" t="s">
        <v>254</v>
      </c>
      <c r="C13" s="626"/>
      <c r="D13" s="626"/>
      <c r="E13" s="626"/>
      <c r="F13" s="626"/>
      <c r="G13" s="626"/>
      <c r="H13" s="626"/>
      <c r="I13" s="626"/>
      <c r="J13" s="626"/>
      <c r="K13" s="626"/>
      <c r="L13" s="626"/>
      <c r="M13" s="626"/>
      <c r="N13" s="626"/>
      <c r="O13" s="626"/>
      <c r="P13" s="626"/>
      <c r="Q13" s="627"/>
      <c r="R13" s="628" t="s">
        <v>139</v>
      </c>
      <c r="S13" s="629"/>
      <c r="T13" s="629"/>
      <c r="U13" s="629"/>
      <c r="V13" s="629"/>
      <c r="W13" s="629"/>
      <c r="X13" s="629"/>
      <c r="Y13" s="630"/>
      <c r="Z13" s="655" t="s">
        <v>139</v>
      </c>
      <c r="AA13" s="655"/>
      <c r="AB13" s="655"/>
      <c r="AC13" s="655"/>
      <c r="AD13" s="656" t="s">
        <v>237</v>
      </c>
      <c r="AE13" s="656"/>
      <c r="AF13" s="656"/>
      <c r="AG13" s="656"/>
      <c r="AH13" s="656"/>
      <c r="AI13" s="656"/>
      <c r="AJ13" s="656"/>
      <c r="AK13" s="656"/>
      <c r="AL13" s="631" t="s">
        <v>228</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t="s">
        <v>139</v>
      </c>
      <c r="BH13" s="629"/>
      <c r="BI13" s="629"/>
      <c r="BJ13" s="629"/>
      <c r="BK13" s="629"/>
      <c r="BL13" s="629"/>
      <c r="BM13" s="629"/>
      <c r="BN13" s="630"/>
      <c r="BO13" s="655" t="s">
        <v>139</v>
      </c>
      <c r="BP13" s="655"/>
      <c r="BQ13" s="655"/>
      <c r="BR13" s="655"/>
      <c r="BS13" s="656" t="s">
        <v>228</v>
      </c>
      <c r="BT13" s="656"/>
      <c r="BU13" s="656"/>
      <c r="BV13" s="656"/>
      <c r="BW13" s="656"/>
      <c r="BX13" s="656"/>
      <c r="BY13" s="656"/>
      <c r="BZ13" s="656"/>
      <c r="CA13" s="656"/>
      <c r="CB13" s="714"/>
      <c r="CD13" s="670" t="s">
        <v>256</v>
      </c>
      <c r="CE13" s="667"/>
      <c r="CF13" s="667"/>
      <c r="CG13" s="667"/>
      <c r="CH13" s="667"/>
      <c r="CI13" s="667"/>
      <c r="CJ13" s="667"/>
      <c r="CK13" s="667"/>
      <c r="CL13" s="667"/>
      <c r="CM13" s="667"/>
      <c r="CN13" s="667"/>
      <c r="CO13" s="667"/>
      <c r="CP13" s="667"/>
      <c r="CQ13" s="668"/>
      <c r="CR13" s="628">
        <v>8695615</v>
      </c>
      <c r="CS13" s="629"/>
      <c r="CT13" s="629"/>
      <c r="CU13" s="629"/>
      <c r="CV13" s="629"/>
      <c r="CW13" s="629"/>
      <c r="CX13" s="629"/>
      <c r="CY13" s="630"/>
      <c r="CZ13" s="655">
        <v>8</v>
      </c>
      <c r="DA13" s="655"/>
      <c r="DB13" s="655"/>
      <c r="DC13" s="655"/>
      <c r="DD13" s="634">
        <v>5502672</v>
      </c>
      <c r="DE13" s="629"/>
      <c r="DF13" s="629"/>
      <c r="DG13" s="629"/>
      <c r="DH13" s="629"/>
      <c r="DI13" s="629"/>
      <c r="DJ13" s="629"/>
      <c r="DK13" s="629"/>
      <c r="DL13" s="629"/>
      <c r="DM13" s="629"/>
      <c r="DN13" s="629"/>
      <c r="DO13" s="629"/>
      <c r="DP13" s="630"/>
      <c r="DQ13" s="634">
        <v>6908936</v>
      </c>
      <c r="DR13" s="629"/>
      <c r="DS13" s="629"/>
      <c r="DT13" s="629"/>
      <c r="DU13" s="629"/>
      <c r="DV13" s="629"/>
      <c r="DW13" s="629"/>
      <c r="DX13" s="629"/>
      <c r="DY13" s="629"/>
      <c r="DZ13" s="629"/>
      <c r="EA13" s="629"/>
      <c r="EB13" s="629"/>
      <c r="EC13" s="669"/>
    </row>
    <row r="14" spans="2:143" ht="11.25" customHeight="1" x14ac:dyDescent="0.2">
      <c r="B14" s="625" t="s">
        <v>257</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85035</v>
      </c>
      <c r="BH14" s="629"/>
      <c r="BI14" s="629"/>
      <c r="BJ14" s="629"/>
      <c r="BK14" s="629"/>
      <c r="BL14" s="629"/>
      <c r="BM14" s="629"/>
      <c r="BN14" s="630"/>
      <c r="BO14" s="655">
        <v>0.5</v>
      </c>
      <c r="BP14" s="655"/>
      <c r="BQ14" s="655"/>
      <c r="BR14" s="655"/>
      <c r="BS14" s="656" t="s">
        <v>237</v>
      </c>
      <c r="BT14" s="656"/>
      <c r="BU14" s="656"/>
      <c r="BV14" s="656"/>
      <c r="BW14" s="656"/>
      <c r="BX14" s="656"/>
      <c r="BY14" s="656"/>
      <c r="BZ14" s="656"/>
      <c r="CA14" s="656"/>
      <c r="CB14" s="714"/>
      <c r="CD14" s="670" t="s">
        <v>259</v>
      </c>
      <c r="CE14" s="667"/>
      <c r="CF14" s="667"/>
      <c r="CG14" s="667"/>
      <c r="CH14" s="667"/>
      <c r="CI14" s="667"/>
      <c r="CJ14" s="667"/>
      <c r="CK14" s="667"/>
      <c r="CL14" s="667"/>
      <c r="CM14" s="667"/>
      <c r="CN14" s="667"/>
      <c r="CO14" s="667"/>
      <c r="CP14" s="667"/>
      <c r="CQ14" s="668"/>
      <c r="CR14" s="628">
        <v>879977</v>
      </c>
      <c r="CS14" s="629"/>
      <c r="CT14" s="629"/>
      <c r="CU14" s="629"/>
      <c r="CV14" s="629"/>
      <c r="CW14" s="629"/>
      <c r="CX14" s="629"/>
      <c r="CY14" s="630"/>
      <c r="CZ14" s="655">
        <v>0.8</v>
      </c>
      <c r="DA14" s="655"/>
      <c r="DB14" s="655"/>
      <c r="DC14" s="655"/>
      <c r="DD14" s="634">
        <v>153718</v>
      </c>
      <c r="DE14" s="629"/>
      <c r="DF14" s="629"/>
      <c r="DG14" s="629"/>
      <c r="DH14" s="629"/>
      <c r="DI14" s="629"/>
      <c r="DJ14" s="629"/>
      <c r="DK14" s="629"/>
      <c r="DL14" s="629"/>
      <c r="DM14" s="629"/>
      <c r="DN14" s="629"/>
      <c r="DO14" s="629"/>
      <c r="DP14" s="630"/>
      <c r="DQ14" s="634">
        <v>792146</v>
      </c>
      <c r="DR14" s="629"/>
      <c r="DS14" s="629"/>
      <c r="DT14" s="629"/>
      <c r="DU14" s="629"/>
      <c r="DV14" s="629"/>
      <c r="DW14" s="629"/>
      <c r="DX14" s="629"/>
      <c r="DY14" s="629"/>
      <c r="DZ14" s="629"/>
      <c r="EA14" s="629"/>
      <c r="EB14" s="629"/>
      <c r="EC14" s="669"/>
    </row>
    <row r="15" spans="2:143" ht="11.25" customHeight="1" x14ac:dyDescent="0.2">
      <c r="B15" s="625" t="s">
        <v>260</v>
      </c>
      <c r="C15" s="626"/>
      <c r="D15" s="626"/>
      <c r="E15" s="626"/>
      <c r="F15" s="626"/>
      <c r="G15" s="626"/>
      <c r="H15" s="626"/>
      <c r="I15" s="626"/>
      <c r="J15" s="626"/>
      <c r="K15" s="626"/>
      <c r="L15" s="626"/>
      <c r="M15" s="626"/>
      <c r="N15" s="626"/>
      <c r="O15" s="626"/>
      <c r="P15" s="626"/>
      <c r="Q15" s="627"/>
      <c r="R15" s="628" t="s">
        <v>228</v>
      </c>
      <c r="S15" s="629"/>
      <c r="T15" s="629"/>
      <c r="U15" s="629"/>
      <c r="V15" s="629"/>
      <c r="W15" s="629"/>
      <c r="X15" s="629"/>
      <c r="Y15" s="630"/>
      <c r="Z15" s="655" t="s">
        <v>237</v>
      </c>
      <c r="AA15" s="655"/>
      <c r="AB15" s="655"/>
      <c r="AC15" s="655"/>
      <c r="AD15" s="656" t="s">
        <v>228</v>
      </c>
      <c r="AE15" s="656"/>
      <c r="AF15" s="656"/>
      <c r="AG15" s="656"/>
      <c r="AH15" s="656"/>
      <c r="AI15" s="656"/>
      <c r="AJ15" s="656"/>
      <c r="AK15" s="656"/>
      <c r="AL15" s="631" t="s">
        <v>237</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1616023</v>
      </c>
      <c r="BH15" s="629"/>
      <c r="BI15" s="629"/>
      <c r="BJ15" s="629"/>
      <c r="BK15" s="629"/>
      <c r="BL15" s="629"/>
      <c r="BM15" s="629"/>
      <c r="BN15" s="630"/>
      <c r="BO15" s="655">
        <v>8.6999999999999993</v>
      </c>
      <c r="BP15" s="655"/>
      <c r="BQ15" s="655"/>
      <c r="BR15" s="655"/>
      <c r="BS15" s="656" t="s">
        <v>139</v>
      </c>
      <c r="BT15" s="656"/>
      <c r="BU15" s="656"/>
      <c r="BV15" s="656"/>
      <c r="BW15" s="656"/>
      <c r="BX15" s="656"/>
      <c r="BY15" s="656"/>
      <c r="BZ15" s="656"/>
      <c r="CA15" s="656"/>
      <c r="CB15" s="714"/>
      <c r="CD15" s="670" t="s">
        <v>262</v>
      </c>
      <c r="CE15" s="667"/>
      <c r="CF15" s="667"/>
      <c r="CG15" s="667"/>
      <c r="CH15" s="667"/>
      <c r="CI15" s="667"/>
      <c r="CJ15" s="667"/>
      <c r="CK15" s="667"/>
      <c r="CL15" s="667"/>
      <c r="CM15" s="667"/>
      <c r="CN15" s="667"/>
      <c r="CO15" s="667"/>
      <c r="CP15" s="667"/>
      <c r="CQ15" s="668"/>
      <c r="CR15" s="628">
        <v>11472005</v>
      </c>
      <c r="CS15" s="629"/>
      <c r="CT15" s="629"/>
      <c r="CU15" s="629"/>
      <c r="CV15" s="629"/>
      <c r="CW15" s="629"/>
      <c r="CX15" s="629"/>
      <c r="CY15" s="630"/>
      <c r="CZ15" s="655">
        <v>10.6</v>
      </c>
      <c r="DA15" s="655"/>
      <c r="DB15" s="655"/>
      <c r="DC15" s="655"/>
      <c r="DD15" s="634">
        <v>1181706</v>
      </c>
      <c r="DE15" s="629"/>
      <c r="DF15" s="629"/>
      <c r="DG15" s="629"/>
      <c r="DH15" s="629"/>
      <c r="DI15" s="629"/>
      <c r="DJ15" s="629"/>
      <c r="DK15" s="629"/>
      <c r="DL15" s="629"/>
      <c r="DM15" s="629"/>
      <c r="DN15" s="629"/>
      <c r="DO15" s="629"/>
      <c r="DP15" s="630"/>
      <c r="DQ15" s="634">
        <v>10399001</v>
      </c>
      <c r="DR15" s="629"/>
      <c r="DS15" s="629"/>
      <c r="DT15" s="629"/>
      <c r="DU15" s="629"/>
      <c r="DV15" s="629"/>
      <c r="DW15" s="629"/>
      <c r="DX15" s="629"/>
      <c r="DY15" s="629"/>
      <c r="DZ15" s="629"/>
      <c r="EA15" s="629"/>
      <c r="EB15" s="629"/>
      <c r="EC15" s="669"/>
    </row>
    <row r="16" spans="2:143" ht="11.25" customHeight="1" x14ac:dyDescent="0.2">
      <c r="B16" s="625" t="s">
        <v>263</v>
      </c>
      <c r="C16" s="626"/>
      <c r="D16" s="626"/>
      <c r="E16" s="626"/>
      <c r="F16" s="626"/>
      <c r="G16" s="626"/>
      <c r="H16" s="626"/>
      <c r="I16" s="626"/>
      <c r="J16" s="626"/>
      <c r="K16" s="626"/>
      <c r="L16" s="626"/>
      <c r="M16" s="626"/>
      <c r="N16" s="626"/>
      <c r="O16" s="626"/>
      <c r="P16" s="626"/>
      <c r="Q16" s="627"/>
      <c r="R16" s="628">
        <v>63366</v>
      </c>
      <c r="S16" s="629"/>
      <c r="T16" s="629"/>
      <c r="U16" s="629"/>
      <c r="V16" s="629"/>
      <c r="W16" s="629"/>
      <c r="X16" s="629"/>
      <c r="Y16" s="630"/>
      <c r="Z16" s="655">
        <v>0.1</v>
      </c>
      <c r="AA16" s="655"/>
      <c r="AB16" s="655"/>
      <c r="AC16" s="655"/>
      <c r="AD16" s="656">
        <v>63366</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237</v>
      </c>
      <c r="BH16" s="629"/>
      <c r="BI16" s="629"/>
      <c r="BJ16" s="629"/>
      <c r="BK16" s="629"/>
      <c r="BL16" s="629"/>
      <c r="BM16" s="629"/>
      <c r="BN16" s="630"/>
      <c r="BO16" s="655" t="s">
        <v>139</v>
      </c>
      <c r="BP16" s="655"/>
      <c r="BQ16" s="655"/>
      <c r="BR16" s="655"/>
      <c r="BS16" s="656" t="s">
        <v>228</v>
      </c>
      <c r="BT16" s="656"/>
      <c r="BU16" s="656"/>
      <c r="BV16" s="656"/>
      <c r="BW16" s="656"/>
      <c r="BX16" s="656"/>
      <c r="BY16" s="656"/>
      <c r="BZ16" s="656"/>
      <c r="CA16" s="656"/>
      <c r="CB16" s="714"/>
      <c r="CD16" s="670" t="s">
        <v>265</v>
      </c>
      <c r="CE16" s="667"/>
      <c r="CF16" s="667"/>
      <c r="CG16" s="667"/>
      <c r="CH16" s="667"/>
      <c r="CI16" s="667"/>
      <c r="CJ16" s="667"/>
      <c r="CK16" s="667"/>
      <c r="CL16" s="667"/>
      <c r="CM16" s="667"/>
      <c r="CN16" s="667"/>
      <c r="CO16" s="667"/>
      <c r="CP16" s="667"/>
      <c r="CQ16" s="668"/>
      <c r="CR16" s="628" t="s">
        <v>228</v>
      </c>
      <c r="CS16" s="629"/>
      <c r="CT16" s="629"/>
      <c r="CU16" s="629"/>
      <c r="CV16" s="629"/>
      <c r="CW16" s="629"/>
      <c r="CX16" s="629"/>
      <c r="CY16" s="630"/>
      <c r="CZ16" s="655" t="s">
        <v>228</v>
      </c>
      <c r="DA16" s="655"/>
      <c r="DB16" s="655"/>
      <c r="DC16" s="655"/>
      <c r="DD16" s="634" t="s">
        <v>237</v>
      </c>
      <c r="DE16" s="629"/>
      <c r="DF16" s="629"/>
      <c r="DG16" s="629"/>
      <c r="DH16" s="629"/>
      <c r="DI16" s="629"/>
      <c r="DJ16" s="629"/>
      <c r="DK16" s="629"/>
      <c r="DL16" s="629"/>
      <c r="DM16" s="629"/>
      <c r="DN16" s="629"/>
      <c r="DO16" s="629"/>
      <c r="DP16" s="630"/>
      <c r="DQ16" s="634" t="s">
        <v>237</v>
      </c>
      <c r="DR16" s="629"/>
      <c r="DS16" s="629"/>
      <c r="DT16" s="629"/>
      <c r="DU16" s="629"/>
      <c r="DV16" s="629"/>
      <c r="DW16" s="629"/>
      <c r="DX16" s="629"/>
      <c r="DY16" s="629"/>
      <c r="DZ16" s="629"/>
      <c r="EA16" s="629"/>
      <c r="EB16" s="629"/>
      <c r="EC16" s="669"/>
    </row>
    <row r="17" spans="2:133" ht="11.25" customHeight="1" x14ac:dyDescent="0.2">
      <c r="B17" s="625" t="s">
        <v>266</v>
      </c>
      <c r="C17" s="626"/>
      <c r="D17" s="626"/>
      <c r="E17" s="626"/>
      <c r="F17" s="626"/>
      <c r="G17" s="626"/>
      <c r="H17" s="626"/>
      <c r="I17" s="626"/>
      <c r="J17" s="626"/>
      <c r="K17" s="626"/>
      <c r="L17" s="626"/>
      <c r="M17" s="626"/>
      <c r="N17" s="626"/>
      <c r="O17" s="626"/>
      <c r="P17" s="626"/>
      <c r="Q17" s="627"/>
      <c r="R17" s="628" t="s">
        <v>237</v>
      </c>
      <c r="S17" s="629"/>
      <c r="T17" s="629"/>
      <c r="U17" s="629"/>
      <c r="V17" s="629"/>
      <c r="W17" s="629"/>
      <c r="X17" s="629"/>
      <c r="Y17" s="630"/>
      <c r="Z17" s="655" t="s">
        <v>237</v>
      </c>
      <c r="AA17" s="655"/>
      <c r="AB17" s="655"/>
      <c r="AC17" s="655"/>
      <c r="AD17" s="656" t="s">
        <v>237</v>
      </c>
      <c r="AE17" s="656"/>
      <c r="AF17" s="656"/>
      <c r="AG17" s="656"/>
      <c r="AH17" s="656"/>
      <c r="AI17" s="656"/>
      <c r="AJ17" s="656"/>
      <c r="AK17" s="656"/>
      <c r="AL17" s="631" t="s">
        <v>228</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139</v>
      </c>
      <c r="BH17" s="629"/>
      <c r="BI17" s="629"/>
      <c r="BJ17" s="629"/>
      <c r="BK17" s="629"/>
      <c r="BL17" s="629"/>
      <c r="BM17" s="629"/>
      <c r="BN17" s="630"/>
      <c r="BO17" s="655" t="s">
        <v>237</v>
      </c>
      <c r="BP17" s="655"/>
      <c r="BQ17" s="655"/>
      <c r="BR17" s="655"/>
      <c r="BS17" s="656" t="s">
        <v>228</v>
      </c>
      <c r="BT17" s="656"/>
      <c r="BU17" s="656"/>
      <c r="BV17" s="656"/>
      <c r="BW17" s="656"/>
      <c r="BX17" s="656"/>
      <c r="BY17" s="656"/>
      <c r="BZ17" s="656"/>
      <c r="CA17" s="656"/>
      <c r="CB17" s="714"/>
      <c r="CD17" s="670" t="s">
        <v>268</v>
      </c>
      <c r="CE17" s="667"/>
      <c r="CF17" s="667"/>
      <c r="CG17" s="667"/>
      <c r="CH17" s="667"/>
      <c r="CI17" s="667"/>
      <c r="CJ17" s="667"/>
      <c r="CK17" s="667"/>
      <c r="CL17" s="667"/>
      <c r="CM17" s="667"/>
      <c r="CN17" s="667"/>
      <c r="CO17" s="667"/>
      <c r="CP17" s="667"/>
      <c r="CQ17" s="668"/>
      <c r="CR17" s="628">
        <v>1742194</v>
      </c>
      <c r="CS17" s="629"/>
      <c r="CT17" s="629"/>
      <c r="CU17" s="629"/>
      <c r="CV17" s="629"/>
      <c r="CW17" s="629"/>
      <c r="CX17" s="629"/>
      <c r="CY17" s="630"/>
      <c r="CZ17" s="655">
        <v>1.6</v>
      </c>
      <c r="DA17" s="655"/>
      <c r="DB17" s="655"/>
      <c r="DC17" s="655"/>
      <c r="DD17" s="634" t="s">
        <v>237</v>
      </c>
      <c r="DE17" s="629"/>
      <c r="DF17" s="629"/>
      <c r="DG17" s="629"/>
      <c r="DH17" s="629"/>
      <c r="DI17" s="629"/>
      <c r="DJ17" s="629"/>
      <c r="DK17" s="629"/>
      <c r="DL17" s="629"/>
      <c r="DM17" s="629"/>
      <c r="DN17" s="629"/>
      <c r="DO17" s="629"/>
      <c r="DP17" s="630"/>
      <c r="DQ17" s="634">
        <v>1742194</v>
      </c>
      <c r="DR17" s="629"/>
      <c r="DS17" s="629"/>
      <c r="DT17" s="629"/>
      <c r="DU17" s="629"/>
      <c r="DV17" s="629"/>
      <c r="DW17" s="629"/>
      <c r="DX17" s="629"/>
      <c r="DY17" s="629"/>
      <c r="DZ17" s="629"/>
      <c r="EA17" s="629"/>
      <c r="EB17" s="629"/>
      <c r="EC17" s="669"/>
    </row>
    <row r="18" spans="2:133" ht="11.25" customHeight="1" x14ac:dyDescent="0.2">
      <c r="B18" s="625" t="s">
        <v>269</v>
      </c>
      <c r="C18" s="626"/>
      <c r="D18" s="626"/>
      <c r="E18" s="626"/>
      <c r="F18" s="626"/>
      <c r="G18" s="626"/>
      <c r="H18" s="626"/>
      <c r="I18" s="626"/>
      <c r="J18" s="626"/>
      <c r="K18" s="626"/>
      <c r="L18" s="626"/>
      <c r="M18" s="626"/>
      <c r="N18" s="626"/>
      <c r="O18" s="626"/>
      <c r="P18" s="626"/>
      <c r="Q18" s="627"/>
      <c r="R18" s="628">
        <v>197953</v>
      </c>
      <c r="S18" s="629"/>
      <c r="T18" s="629"/>
      <c r="U18" s="629"/>
      <c r="V18" s="629"/>
      <c r="W18" s="629"/>
      <c r="X18" s="629"/>
      <c r="Y18" s="630"/>
      <c r="Z18" s="655">
        <v>0.2</v>
      </c>
      <c r="AA18" s="655"/>
      <c r="AB18" s="655"/>
      <c r="AC18" s="655"/>
      <c r="AD18" s="656">
        <v>197953</v>
      </c>
      <c r="AE18" s="656"/>
      <c r="AF18" s="656"/>
      <c r="AG18" s="656"/>
      <c r="AH18" s="656"/>
      <c r="AI18" s="656"/>
      <c r="AJ18" s="656"/>
      <c r="AK18" s="656"/>
      <c r="AL18" s="631">
        <v>0.3</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139</v>
      </c>
      <c r="BH18" s="629"/>
      <c r="BI18" s="629"/>
      <c r="BJ18" s="629"/>
      <c r="BK18" s="629"/>
      <c r="BL18" s="629"/>
      <c r="BM18" s="629"/>
      <c r="BN18" s="630"/>
      <c r="BO18" s="655" t="s">
        <v>139</v>
      </c>
      <c r="BP18" s="655"/>
      <c r="BQ18" s="655"/>
      <c r="BR18" s="655"/>
      <c r="BS18" s="656" t="s">
        <v>228</v>
      </c>
      <c r="BT18" s="656"/>
      <c r="BU18" s="656"/>
      <c r="BV18" s="656"/>
      <c r="BW18" s="656"/>
      <c r="BX18" s="656"/>
      <c r="BY18" s="656"/>
      <c r="BZ18" s="656"/>
      <c r="CA18" s="656"/>
      <c r="CB18" s="714"/>
      <c r="CD18" s="670" t="s">
        <v>271</v>
      </c>
      <c r="CE18" s="667"/>
      <c r="CF18" s="667"/>
      <c r="CG18" s="667"/>
      <c r="CH18" s="667"/>
      <c r="CI18" s="667"/>
      <c r="CJ18" s="667"/>
      <c r="CK18" s="667"/>
      <c r="CL18" s="667"/>
      <c r="CM18" s="667"/>
      <c r="CN18" s="667"/>
      <c r="CO18" s="667"/>
      <c r="CP18" s="667"/>
      <c r="CQ18" s="668"/>
      <c r="CR18" s="628" t="s">
        <v>139</v>
      </c>
      <c r="CS18" s="629"/>
      <c r="CT18" s="629"/>
      <c r="CU18" s="629"/>
      <c r="CV18" s="629"/>
      <c r="CW18" s="629"/>
      <c r="CX18" s="629"/>
      <c r="CY18" s="630"/>
      <c r="CZ18" s="655" t="s">
        <v>139</v>
      </c>
      <c r="DA18" s="655"/>
      <c r="DB18" s="655"/>
      <c r="DC18" s="655"/>
      <c r="DD18" s="634" t="s">
        <v>139</v>
      </c>
      <c r="DE18" s="629"/>
      <c r="DF18" s="629"/>
      <c r="DG18" s="629"/>
      <c r="DH18" s="629"/>
      <c r="DI18" s="629"/>
      <c r="DJ18" s="629"/>
      <c r="DK18" s="629"/>
      <c r="DL18" s="629"/>
      <c r="DM18" s="629"/>
      <c r="DN18" s="629"/>
      <c r="DO18" s="629"/>
      <c r="DP18" s="630"/>
      <c r="DQ18" s="634" t="s">
        <v>228</v>
      </c>
      <c r="DR18" s="629"/>
      <c r="DS18" s="629"/>
      <c r="DT18" s="629"/>
      <c r="DU18" s="629"/>
      <c r="DV18" s="629"/>
      <c r="DW18" s="629"/>
      <c r="DX18" s="629"/>
      <c r="DY18" s="629"/>
      <c r="DZ18" s="629"/>
      <c r="EA18" s="629"/>
      <c r="EB18" s="629"/>
      <c r="EC18" s="669"/>
    </row>
    <row r="19" spans="2:133" ht="11.25" customHeight="1" x14ac:dyDescent="0.2">
      <c r="B19" s="625" t="s">
        <v>272</v>
      </c>
      <c r="C19" s="626"/>
      <c r="D19" s="626"/>
      <c r="E19" s="626"/>
      <c r="F19" s="626"/>
      <c r="G19" s="626"/>
      <c r="H19" s="626"/>
      <c r="I19" s="626"/>
      <c r="J19" s="626"/>
      <c r="K19" s="626"/>
      <c r="L19" s="626"/>
      <c r="M19" s="626"/>
      <c r="N19" s="626"/>
      <c r="O19" s="626"/>
      <c r="P19" s="626"/>
      <c r="Q19" s="627"/>
      <c r="R19" s="628">
        <v>178636</v>
      </c>
      <c r="S19" s="629"/>
      <c r="T19" s="629"/>
      <c r="U19" s="629"/>
      <c r="V19" s="629"/>
      <c r="W19" s="629"/>
      <c r="X19" s="629"/>
      <c r="Y19" s="630"/>
      <c r="Z19" s="655">
        <v>0.2</v>
      </c>
      <c r="AA19" s="655"/>
      <c r="AB19" s="655"/>
      <c r="AC19" s="655"/>
      <c r="AD19" s="656">
        <v>178636</v>
      </c>
      <c r="AE19" s="656"/>
      <c r="AF19" s="656"/>
      <c r="AG19" s="656"/>
      <c r="AH19" s="656"/>
      <c r="AI19" s="656"/>
      <c r="AJ19" s="656"/>
      <c r="AK19" s="656"/>
      <c r="AL19" s="631">
        <v>0.3</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t="s">
        <v>139</v>
      </c>
      <c r="BH19" s="629"/>
      <c r="BI19" s="629"/>
      <c r="BJ19" s="629"/>
      <c r="BK19" s="629"/>
      <c r="BL19" s="629"/>
      <c r="BM19" s="629"/>
      <c r="BN19" s="630"/>
      <c r="BO19" s="655" t="s">
        <v>237</v>
      </c>
      <c r="BP19" s="655"/>
      <c r="BQ19" s="655"/>
      <c r="BR19" s="655"/>
      <c r="BS19" s="656" t="s">
        <v>228</v>
      </c>
      <c r="BT19" s="656"/>
      <c r="BU19" s="656"/>
      <c r="BV19" s="656"/>
      <c r="BW19" s="656"/>
      <c r="BX19" s="656"/>
      <c r="BY19" s="656"/>
      <c r="BZ19" s="656"/>
      <c r="CA19" s="656"/>
      <c r="CB19" s="714"/>
      <c r="CD19" s="670" t="s">
        <v>274</v>
      </c>
      <c r="CE19" s="667"/>
      <c r="CF19" s="667"/>
      <c r="CG19" s="667"/>
      <c r="CH19" s="667"/>
      <c r="CI19" s="667"/>
      <c r="CJ19" s="667"/>
      <c r="CK19" s="667"/>
      <c r="CL19" s="667"/>
      <c r="CM19" s="667"/>
      <c r="CN19" s="667"/>
      <c r="CO19" s="667"/>
      <c r="CP19" s="667"/>
      <c r="CQ19" s="668"/>
      <c r="CR19" s="628" t="s">
        <v>228</v>
      </c>
      <c r="CS19" s="629"/>
      <c r="CT19" s="629"/>
      <c r="CU19" s="629"/>
      <c r="CV19" s="629"/>
      <c r="CW19" s="629"/>
      <c r="CX19" s="629"/>
      <c r="CY19" s="630"/>
      <c r="CZ19" s="655" t="s">
        <v>237</v>
      </c>
      <c r="DA19" s="655"/>
      <c r="DB19" s="655"/>
      <c r="DC19" s="655"/>
      <c r="DD19" s="634" t="s">
        <v>139</v>
      </c>
      <c r="DE19" s="629"/>
      <c r="DF19" s="629"/>
      <c r="DG19" s="629"/>
      <c r="DH19" s="629"/>
      <c r="DI19" s="629"/>
      <c r="DJ19" s="629"/>
      <c r="DK19" s="629"/>
      <c r="DL19" s="629"/>
      <c r="DM19" s="629"/>
      <c r="DN19" s="629"/>
      <c r="DO19" s="629"/>
      <c r="DP19" s="630"/>
      <c r="DQ19" s="634" t="s">
        <v>139</v>
      </c>
      <c r="DR19" s="629"/>
      <c r="DS19" s="629"/>
      <c r="DT19" s="629"/>
      <c r="DU19" s="629"/>
      <c r="DV19" s="629"/>
      <c r="DW19" s="629"/>
      <c r="DX19" s="629"/>
      <c r="DY19" s="629"/>
      <c r="DZ19" s="629"/>
      <c r="EA19" s="629"/>
      <c r="EB19" s="629"/>
      <c r="EC19" s="669"/>
    </row>
    <row r="20" spans="2:133" ht="11.25" customHeight="1" x14ac:dyDescent="0.2">
      <c r="B20" s="625" t="s">
        <v>275</v>
      </c>
      <c r="C20" s="626"/>
      <c r="D20" s="626"/>
      <c r="E20" s="626"/>
      <c r="F20" s="626"/>
      <c r="G20" s="626"/>
      <c r="H20" s="626"/>
      <c r="I20" s="626"/>
      <c r="J20" s="626"/>
      <c r="K20" s="626"/>
      <c r="L20" s="626"/>
      <c r="M20" s="626"/>
      <c r="N20" s="626"/>
      <c r="O20" s="626"/>
      <c r="P20" s="626"/>
      <c r="Q20" s="627"/>
      <c r="R20" s="628">
        <v>17887</v>
      </c>
      <c r="S20" s="629"/>
      <c r="T20" s="629"/>
      <c r="U20" s="629"/>
      <c r="V20" s="629"/>
      <c r="W20" s="629"/>
      <c r="X20" s="629"/>
      <c r="Y20" s="630"/>
      <c r="Z20" s="655">
        <v>0</v>
      </c>
      <c r="AA20" s="655"/>
      <c r="AB20" s="655"/>
      <c r="AC20" s="655"/>
      <c r="AD20" s="656">
        <v>17887</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t="s">
        <v>228</v>
      </c>
      <c r="BH20" s="629"/>
      <c r="BI20" s="629"/>
      <c r="BJ20" s="629"/>
      <c r="BK20" s="629"/>
      <c r="BL20" s="629"/>
      <c r="BM20" s="629"/>
      <c r="BN20" s="630"/>
      <c r="BO20" s="655" t="s">
        <v>139</v>
      </c>
      <c r="BP20" s="655"/>
      <c r="BQ20" s="655"/>
      <c r="BR20" s="655"/>
      <c r="BS20" s="656" t="s">
        <v>139</v>
      </c>
      <c r="BT20" s="656"/>
      <c r="BU20" s="656"/>
      <c r="BV20" s="656"/>
      <c r="BW20" s="656"/>
      <c r="BX20" s="656"/>
      <c r="BY20" s="656"/>
      <c r="BZ20" s="656"/>
      <c r="CA20" s="656"/>
      <c r="CB20" s="714"/>
      <c r="CD20" s="670" t="s">
        <v>277</v>
      </c>
      <c r="CE20" s="667"/>
      <c r="CF20" s="667"/>
      <c r="CG20" s="667"/>
      <c r="CH20" s="667"/>
      <c r="CI20" s="667"/>
      <c r="CJ20" s="667"/>
      <c r="CK20" s="667"/>
      <c r="CL20" s="667"/>
      <c r="CM20" s="667"/>
      <c r="CN20" s="667"/>
      <c r="CO20" s="667"/>
      <c r="CP20" s="667"/>
      <c r="CQ20" s="668"/>
      <c r="CR20" s="628">
        <v>108027961</v>
      </c>
      <c r="CS20" s="629"/>
      <c r="CT20" s="629"/>
      <c r="CU20" s="629"/>
      <c r="CV20" s="629"/>
      <c r="CW20" s="629"/>
      <c r="CX20" s="629"/>
      <c r="CY20" s="630"/>
      <c r="CZ20" s="655">
        <v>100</v>
      </c>
      <c r="DA20" s="655"/>
      <c r="DB20" s="655"/>
      <c r="DC20" s="655"/>
      <c r="DD20" s="634">
        <v>11002950</v>
      </c>
      <c r="DE20" s="629"/>
      <c r="DF20" s="629"/>
      <c r="DG20" s="629"/>
      <c r="DH20" s="629"/>
      <c r="DI20" s="629"/>
      <c r="DJ20" s="629"/>
      <c r="DK20" s="629"/>
      <c r="DL20" s="629"/>
      <c r="DM20" s="629"/>
      <c r="DN20" s="629"/>
      <c r="DO20" s="629"/>
      <c r="DP20" s="630"/>
      <c r="DQ20" s="634">
        <v>67831378</v>
      </c>
      <c r="DR20" s="629"/>
      <c r="DS20" s="629"/>
      <c r="DT20" s="629"/>
      <c r="DU20" s="629"/>
      <c r="DV20" s="629"/>
      <c r="DW20" s="629"/>
      <c r="DX20" s="629"/>
      <c r="DY20" s="629"/>
      <c r="DZ20" s="629"/>
      <c r="EA20" s="629"/>
      <c r="EB20" s="629"/>
      <c r="EC20" s="669"/>
    </row>
    <row r="21" spans="2:133" ht="11.25" customHeight="1" x14ac:dyDescent="0.2">
      <c r="B21" s="625" t="s">
        <v>278</v>
      </c>
      <c r="C21" s="626"/>
      <c r="D21" s="626"/>
      <c r="E21" s="626"/>
      <c r="F21" s="626"/>
      <c r="G21" s="626"/>
      <c r="H21" s="626"/>
      <c r="I21" s="626"/>
      <c r="J21" s="626"/>
      <c r="K21" s="626"/>
      <c r="L21" s="626"/>
      <c r="M21" s="626"/>
      <c r="N21" s="626"/>
      <c r="O21" s="626"/>
      <c r="P21" s="626"/>
      <c r="Q21" s="627"/>
      <c r="R21" s="628">
        <v>1430</v>
      </c>
      <c r="S21" s="629"/>
      <c r="T21" s="629"/>
      <c r="U21" s="629"/>
      <c r="V21" s="629"/>
      <c r="W21" s="629"/>
      <c r="X21" s="629"/>
      <c r="Y21" s="630"/>
      <c r="Z21" s="655">
        <v>0</v>
      </c>
      <c r="AA21" s="655"/>
      <c r="AB21" s="655"/>
      <c r="AC21" s="655"/>
      <c r="AD21" s="656">
        <v>1430</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t="s">
        <v>139</v>
      </c>
      <c r="BH21" s="629"/>
      <c r="BI21" s="629"/>
      <c r="BJ21" s="629"/>
      <c r="BK21" s="629"/>
      <c r="BL21" s="629"/>
      <c r="BM21" s="629"/>
      <c r="BN21" s="630"/>
      <c r="BO21" s="655" t="s">
        <v>237</v>
      </c>
      <c r="BP21" s="655"/>
      <c r="BQ21" s="655"/>
      <c r="BR21" s="655"/>
      <c r="BS21" s="656" t="s">
        <v>228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280</v>
      </c>
      <c r="C22" s="692"/>
      <c r="D22" s="692"/>
      <c r="E22" s="692"/>
      <c r="F22" s="692"/>
      <c r="G22" s="692"/>
      <c r="H22" s="692"/>
      <c r="I22" s="692"/>
      <c r="J22" s="692"/>
      <c r="K22" s="692"/>
      <c r="L22" s="692"/>
      <c r="M22" s="692"/>
      <c r="N22" s="692"/>
      <c r="O22" s="692"/>
      <c r="P22" s="692"/>
      <c r="Q22" s="693"/>
      <c r="R22" s="628" t="s">
        <v>237</v>
      </c>
      <c r="S22" s="629"/>
      <c r="T22" s="629"/>
      <c r="U22" s="629"/>
      <c r="V22" s="629"/>
      <c r="W22" s="629"/>
      <c r="X22" s="629"/>
      <c r="Y22" s="630"/>
      <c r="Z22" s="655" t="s">
        <v>139</v>
      </c>
      <c r="AA22" s="655"/>
      <c r="AB22" s="655"/>
      <c r="AC22" s="655"/>
      <c r="AD22" s="656" t="s">
        <v>237</v>
      </c>
      <c r="AE22" s="656"/>
      <c r="AF22" s="656"/>
      <c r="AG22" s="656"/>
      <c r="AH22" s="656"/>
      <c r="AI22" s="656"/>
      <c r="AJ22" s="656"/>
      <c r="AK22" s="656"/>
      <c r="AL22" s="631" t="s">
        <v>139</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228</v>
      </c>
      <c r="BH22" s="629"/>
      <c r="BI22" s="629"/>
      <c r="BJ22" s="629"/>
      <c r="BK22" s="629"/>
      <c r="BL22" s="629"/>
      <c r="BM22" s="629"/>
      <c r="BN22" s="630"/>
      <c r="BO22" s="655" t="s">
        <v>228</v>
      </c>
      <c r="BP22" s="655"/>
      <c r="BQ22" s="655"/>
      <c r="BR22" s="655"/>
      <c r="BS22" s="656" t="s">
        <v>139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283</v>
      </c>
      <c r="C23" s="626"/>
      <c r="D23" s="626"/>
      <c r="E23" s="626"/>
      <c r="F23" s="626"/>
      <c r="G23" s="626"/>
      <c r="H23" s="626"/>
      <c r="I23" s="626"/>
      <c r="J23" s="626"/>
      <c r="K23" s="626"/>
      <c r="L23" s="626"/>
      <c r="M23" s="626"/>
      <c r="N23" s="626"/>
      <c r="O23" s="626"/>
      <c r="P23" s="626"/>
      <c r="Q23" s="627"/>
      <c r="R23" s="628" t="s">
        <v>237</v>
      </c>
      <c r="S23" s="629"/>
      <c r="T23" s="629"/>
      <c r="U23" s="629"/>
      <c r="V23" s="629"/>
      <c r="W23" s="629"/>
      <c r="X23" s="629"/>
      <c r="Y23" s="630"/>
      <c r="Z23" s="655" t="s">
        <v>237</v>
      </c>
      <c r="AA23" s="655"/>
      <c r="AB23" s="655"/>
      <c r="AC23" s="655"/>
      <c r="AD23" s="656" t="s">
        <v>228</v>
      </c>
      <c r="AE23" s="656"/>
      <c r="AF23" s="656"/>
      <c r="AG23" s="656"/>
      <c r="AH23" s="656"/>
      <c r="AI23" s="656"/>
      <c r="AJ23" s="656"/>
      <c r="AK23" s="656"/>
      <c r="AL23" s="631" t="s">
        <v>228</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139</v>
      </c>
      <c r="BH23" s="629"/>
      <c r="BI23" s="629"/>
      <c r="BJ23" s="629"/>
      <c r="BK23" s="629"/>
      <c r="BL23" s="629"/>
      <c r="BM23" s="629"/>
      <c r="BN23" s="630"/>
      <c r="BO23" s="655" t="s">
        <v>228</v>
      </c>
      <c r="BP23" s="655"/>
      <c r="BQ23" s="655"/>
      <c r="BR23" s="655"/>
      <c r="BS23" s="656" t="s">
        <v>139</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2">
      <c r="B24" s="625" t="s">
        <v>290</v>
      </c>
      <c r="C24" s="626"/>
      <c r="D24" s="626"/>
      <c r="E24" s="626"/>
      <c r="F24" s="626"/>
      <c r="G24" s="626"/>
      <c r="H24" s="626"/>
      <c r="I24" s="626"/>
      <c r="J24" s="626"/>
      <c r="K24" s="626"/>
      <c r="L24" s="626"/>
      <c r="M24" s="626"/>
      <c r="N24" s="626"/>
      <c r="O24" s="626"/>
      <c r="P24" s="626"/>
      <c r="Q24" s="627"/>
      <c r="R24" s="628" t="s">
        <v>228</v>
      </c>
      <c r="S24" s="629"/>
      <c r="T24" s="629"/>
      <c r="U24" s="629"/>
      <c r="V24" s="629"/>
      <c r="W24" s="629"/>
      <c r="X24" s="629"/>
      <c r="Y24" s="630"/>
      <c r="Z24" s="655" t="s">
        <v>228</v>
      </c>
      <c r="AA24" s="655"/>
      <c r="AB24" s="655"/>
      <c r="AC24" s="655"/>
      <c r="AD24" s="656" t="s">
        <v>228</v>
      </c>
      <c r="AE24" s="656"/>
      <c r="AF24" s="656"/>
      <c r="AG24" s="656"/>
      <c r="AH24" s="656"/>
      <c r="AI24" s="656"/>
      <c r="AJ24" s="656"/>
      <c r="AK24" s="656"/>
      <c r="AL24" s="631" t="s">
        <v>139</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237</v>
      </c>
      <c r="BH24" s="629"/>
      <c r="BI24" s="629"/>
      <c r="BJ24" s="629"/>
      <c r="BK24" s="629"/>
      <c r="BL24" s="629"/>
      <c r="BM24" s="629"/>
      <c r="BN24" s="630"/>
      <c r="BO24" s="655" t="s">
        <v>139</v>
      </c>
      <c r="BP24" s="655"/>
      <c r="BQ24" s="655"/>
      <c r="BR24" s="655"/>
      <c r="BS24" s="656" t="s">
        <v>228</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57066977</v>
      </c>
      <c r="CS24" s="682"/>
      <c r="CT24" s="682"/>
      <c r="CU24" s="682"/>
      <c r="CV24" s="682"/>
      <c r="CW24" s="682"/>
      <c r="CX24" s="682"/>
      <c r="CY24" s="725"/>
      <c r="CZ24" s="726">
        <v>52.8</v>
      </c>
      <c r="DA24" s="700"/>
      <c r="DB24" s="700"/>
      <c r="DC24" s="729"/>
      <c r="DD24" s="724">
        <v>31848118</v>
      </c>
      <c r="DE24" s="682"/>
      <c r="DF24" s="682"/>
      <c r="DG24" s="682"/>
      <c r="DH24" s="682"/>
      <c r="DI24" s="682"/>
      <c r="DJ24" s="682"/>
      <c r="DK24" s="725"/>
      <c r="DL24" s="724">
        <v>31629546</v>
      </c>
      <c r="DM24" s="682"/>
      <c r="DN24" s="682"/>
      <c r="DO24" s="682"/>
      <c r="DP24" s="682"/>
      <c r="DQ24" s="682"/>
      <c r="DR24" s="682"/>
      <c r="DS24" s="682"/>
      <c r="DT24" s="682"/>
      <c r="DU24" s="682"/>
      <c r="DV24" s="725"/>
      <c r="DW24" s="726">
        <v>48.8</v>
      </c>
      <c r="DX24" s="700"/>
      <c r="DY24" s="700"/>
      <c r="DZ24" s="700"/>
      <c r="EA24" s="700"/>
      <c r="EB24" s="700"/>
      <c r="EC24" s="727"/>
    </row>
    <row r="25" spans="2:133" ht="11.25" customHeight="1" x14ac:dyDescent="0.2">
      <c r="B25" s="625" t="s">
        <v>293</v>
      </c>
      <c r="C25" s="626"/>
      <c r="D25" s="626"/>
      <c r="E25" s="626"/>
      <c r="F25" s="626"/>
      <c r="G25" s="626"/>
      <c r="H25" s="626"/>
      <c r="I25" s="626"/>
      <c r="J25" s="626"/>
      <c r="K25" s="626"/>
      <c r="L25" s="626"/>
      <c r="M25" s="626"/>
      <c r="N25" s="626"/>
      <c r="O25" s="626"/>
      <c r="P25" s="626"/>
      <c r="Q25" s="627"/>
      <c r="R25" s="628" t="s">
        <v>139</v>
      </c>
      <c r="S25" s="629"/>
      <c r="T25" s="629"/>
      <c r="U25" s="629"/>
      <c r="V25" s="629"/>
      <c r="W25" s="629"/>
      <c r="X25" s="629"/>
      <c r="Y25" s="630"/>
      <c r="Z25" s="655" t="s">
        <v>139</v>
      </c>
      <c r="AA25" s="655"/>
      <c r="AB25" s="655"/>
      <c r="AC25" s="655"/>
      <c r="AD25" s="656" t="s">
        <v>228</v>
      </c>
      <c r="AE25" s="656"/>
      <c r="AF25" s="656"/>
      <c r="AG25" s="656"/>
      <c r="AH25" s="656"/>
      <c r="AI25" s="656"/>
      <c r="AJ25" s="656"/>
      <c r="AK25" s="656"/>
      <c r="AL25" s="631" t="s">
        <v>228</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139</v>
      </c>
      <c r="BH25" s="629"/>
      <c r="BI25" s="629"/>
      <c r="BJ25" s="629"/>
      <c r="BK25" s="629"/>
      <c r="BL25" s="629"/>
      <c r="BM25" s="629"/>
      <c r="BN25" s="630"/>
      <c r="BO25" s="655" t="s">
        <v>139</v>
      </c>
      <c r="BP25" s="655"/>
      <c r="BQ25" s="655"/>
      <c r="BR25" s="655"/>
      <c r="BS25" s="656" t="s">
        <v>237</v>
      </c>
      <c r="BT25" s="656"/>
      <c r="BU25" s="656"/>
      <c r="BV25" s="656"/>
      <c r="BW25" s="656"/>
      <c r="BX25" s="656"/>
      <c r="BY25" s="656"/>
      <c r="BZ25" s="656"/>
      <c r="CA25" s="656"/>
      <c r="CB25" s="714"/>
      <c r="CD25" s="670" t="s">
        <v>295</v>
      </c>
      <c r="CE25" s="667"/>
      <c r="CF25" s="667"/>
      <c r="CG25" s="667"/>
      <c r="CH25" s="667"/>
      <c r="CI25" s="667"/>
      <c r="CJ25" s="667"/>
      <c r="CK25" s="667"/>
      <c r="CL25" s="667"/>
      <c r="CM25" s="667"/>
      <c r="CN25" s="667"/>
      <c r="CO25" s="667"/>
      <c r="CP25" s="667"/>
      <c r="CQ25" s="668"/>
      <c r="CR25" s="628">
        <v>17880916</v>
      </c>
      <c r="CS25" s="639"/>
      <c r="CT25" s="639"/>
      <c r="CU25" s="639"/>
      <c r="CV25" s="639"/>
      <c r="CW25" s="639"/>
      <c r="CX25" s="639"/>
      <c r="CY25" s="640"/>
      <c r="CZ25" s="631">
        <v>16.600000000000001</v>
      </c>
      <c r="DA25" s="641"/>
      <c r="DB25" s="641"/>
      <c r="DC25" s="642"/>
      <c r="DD25" s="634">
        <v>16824894</v>
      </c>
      <c r="DE25" s="639"/>
      <c r="DF25" s="639"/>
      <c r="DG25" s="639"/>
      <c r="DH25" s="639"/>
      <c r="DI25" s="639"/>
      <c r="DJ25" s="639"/>
      <c r="DK25" s="640"/>
      <c r="DL25" s="634">
        <v>16648659</v>
      </c>
      <c r="DM25" s="639"/>
      <c r="DN25" s="639"/>
      <c r="DO25" s="639"/>
      <c r="DP25" s="639"/>
      <c r="DQ25" s="639"/>
      <c r="DR25" s="639"/>
      <c r="DS25" s="639"/>
      <c r="DT25" s="639"/>
      <c r="DU25" s="639"/>
      <c r="DV25" s="640"/>
      <c r="DW25" s="631">
        <v>25.7</v>
      </c>
      <c r="DX25" s="641"/>
      <c r="DY25" s="641"/>
      <c r="DZ25" s="641"/>
      <c r="EA25" s="641"/>
      <c r="EB25" s="641"/>
      <c r="EC25" s="662"/>
    </row>
    <row r="26" spans="2:133" ht="11.25" customHeight="1" x14ac:dyDescent="0.2">
      <c r="B26" s="625" t="s">
        <v>296</v>
      </c>
      <c r="C26" s="626"/>
      <c r="D26" s="626"/>
      <c r="E26" s="626"/>
      <c r="F26" s="626"/>
      <c r="G26" s="626"/>
      <c r="H26" s="626"/>
      <c r="I26" s="626"/>
      <c r="J26" s="626"/>
      <c r="K26" s="626"/>
      <c r="L26" s="626"/>
      <c r="M26" s="626"/>
      <c r="N26" s="626"/>
      <c r="O26" s="626"/>
      <c r="P26" s="626"/>
      <c r="Q26" s="627"/>
      <c r="R26" s="628" t="s">
        <v>228</v>
      </c>
      <c r="S26" s="629"/>
      <c r="T26" s="629"/>
      <c r="U26" s="629"/>
      <c r="V26" s="629"/>
      <c r="W26" s="629"/>
      <c r="X26" s="629"/>
      <c r="Y26" s="630"/>
      <c r="Z26" s="655" t="s">
        <v>139</v>
      </c>
      <c r="AA26" s="655"/>
      <c r="AB26" s="655"/>
      <c r="AC26" s="655"/>
      <c r="AD26" s="656" t="s">
        <v>228</v>
      </c>
      <c r="AE26" s="656"/>
      <c r="AF26" s="656"/>
      <c r="AG26" s="656"/>
      <c r="AH26" s="656"/>
      <c r="AI26" s="656"/>
      <c r="AJ26" s="656"/>
      <c r="AK26" s="656"/>
      <c r="AL26" s="631" t="s">
        <v>237</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228</v>
      </c>
      <c r="BH26" s="629"/>
      <c r="BI26" s="629"/>
      <c r="BJ26" s="629"/>
      <c r="BK26" s="629"/>
      <c r="BL26" s="629"/>
      <c r="BM26" s="629"/>
      <c r="BN26" s="630"/>
      <c r="BO26" s="655" t="s">
        <v>139</v>
      </c>
      <c r="BP26" s="655"/>
      <c r="BQ26" s="655"/>
      <c r="BR26" s="655"/>
      <c r="BS26" s="656" t="s">
        <v>139</v>
      </c>
      <c r="BT26" s="656"/>
      <c r="BU26" s="656"/>
      <c r="BV26" s="656"/>
      <c r="BW26" s="656"/>
      <c r="BX26" s="656"/>
      <c r="BY26" s="656"/>
      <c r="BZ26" s="656"/>
      <c r="CA26" s="656"/>
      <c r="CB26" s="714"/>
      <c r="CD26" s="670" t="s">
        <v>298</v>
      </c>
      <c r="CE26" s="667"/>
      <c r="CF26" s="667"/>
      <c r="CG26" s="667"/>
      <c r="CH26" s="667"/>
      <c r="CI26" s="667"/>
      <c r="CJ26" s="667"/>
      <c r="CK26" s="667"/>
      <c r="CL26" s="667"/>
      <c r="CM26" s="667"/>
      <c r="CN26" s="667"/>
      <c r="CO26" s="667"/>
      <c r="CP26" s="667"/>
      <c r="CQ26" s="668"/>
      <c r="CR26" s="628">
        <v>10800605</v>
      </c>
      <c r="CS26" s="629"/>
      <c r="CT26" s="629"/>
      <c r="CU26" s="629"/>
      <c r="CV26" s="629"/>
      <c r="CW26" s="629"/>
      <c r="CX26" s="629"/>
      <c r="CY26" s="630"/>
      <c r="CZ26" s="631">
        <v>10</v>
      </c>
      <c r="DA26" s="641"/>
      <c r="DB26" s="641"/>
      <c r="DC26" s="642"/>
      <c r="DD26" s="634">
        <v>10113601</v>
      </c>
      <c r="DE26" s="629"/>
      <c r="DF26" s="629"/>
      <c r="DG26" s="629"/>
      <c r="DH26" s="629"/>
      <c r="DI26" s="629"/>
      <c r="DJ26" s="629"/>
      <c r="DK26" s="630"/>
      <c r="DL26" s="634" t="s">
        <v>139</v>
      </c>
      <c r="DM26" s="629"/>
      <c r="DN26" s="629"/>
      <c r="DO26" s="629"/>
      <c r="DP26" s="629"/>
      <c r="DQ26" s="629"/>
      <c r="DR26" s="629"/>
      <c r="DS26" s="629"/>
      <c r="DT26" s="629"/>
      <c r="DU26" s="629"/>
      <c r="DV26" s="630"/>
      <c r="DW26" s="631" t="s">
        <v>139</v>
      </c>
      <c r="DX26" s="641"/>
      <c r="DY26" s="641"/>
      <c r="DZ26" s="641"/>
      <c r="EA26" s="641"/>
      <c r="EB26" s="641"/>
      <c r="EC26" s="662"/>
    </row>
    <row r="27" spans="2:133" ht="11.25" customHeight="1" x14ac:dyDescent="0.2">
      <c r="B27" s="625" t="s">
        <v>299</v>
      </c>
      <c r="C27" s="626"/>
      <c r="D27" s="626"/>
      <c r="E27" s="626"/>
      <c r="F27" s="626"/>
      <c r="G27" s="626"/>
      <c r="H27" s="626"/>
      <c r="I27" s="626"/>
      <c r="J27" s="626"/>
      <c r="K27" s="626"/>
      <c r="L27" s="626"/>
      <c r="M27" s="626"/>
      <c r="N27" s="626"/>
      <c r="O27" s="626"/>
      <c r="P27" s="626"/>
      <c r="Q27" s="627"/>
      <c r="R27" s="628">
        <v>24883090</v>
      </c>
      <c r="S27" s="629"/>
      <c r="T27" s="629"/>
      <c r="U27" s="629"/>
      <c r="V27" s="629"/>
      <c r="W27" s="629"/>
      <c r="X27" s="629"/>
      <c r="Y27" s="630"/>
      <c r="Z27" s="655">
        <v>22</v>
      </c>
      <c r="AA27" s="655"/>
      <c r="AB27" s="655"/>
      <c r="AC27" s="655"/>
      <c r="AD27" s="656">
        <v>24883090</v>
      </c>
      <c r="AE27" s="656"/>
      <c r="AF27" s="656"/>
      <c r="AG27" s="656"/>
      <c r="AH27" s="656"/>
      <c r="AI27" s="656"/>
      <c r="AJ27" s="656"/>
      <c r="AK27" s="656"/>
      <c r="AL27" s="631">
        <v>38.4</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18562761</v>
      </c>
      <c r="BH27" s="629"/>
      <c r="BI27" s="629"/>
      <c r="BJ27" s="629"/>
      <c r="BK27" s="629"/>
      <c r="BL27" s="629"/>
      <c r="BM27" s="629"/>
      <c r="BN27" s="630"/>
      <c r="BO27" s="655">
        <v>100</v>
      </c>
      <c r="BP27" s="655"/>
      <c r="BQ27" s="655"/>
      <c r="BR27" s="655"/>
      <c r="BS27" s="656" t="s">
        <v>228</v>
      </c>
      <c r="BT27" s="656"/>
      <c r="BU27" s="656"/>
      <c r="BV27" s="656"/>
      <c r="BW27" s="656"/>
      <c r="BX27" s="656"/>
      <c r="BY27" s="656"/>
      <c r="BZ27" s="656"/>
      <c r="CA27" s="656"/>
      <c r="CB27" s="714"/>
      <c r="CD27" s="670" t="s">
        <v>301</v>
      </c>
      <c r="CE27" s="667"/>
      <c r="CF27" s="667"/>
      <c r="CG27" s="667"/>
      <c r="CH27" s="667"/>
      <c r="CI27" s="667"/>
      <c r="CJ27" s="667"/>
      <c r="CK27" s="667"/>
      <c r="CL27" s="667"/>
      <c r="CM27" s="667"/>
      <c r="CN27" s="667"/>
      <c r="CO27" s="667"/>
      <c r="CP27" s="667"/>
      <c r="CQ27" s="668"/>
      <c r="CR27" s="628">
        <v>37443905</v>
      </c>
      <c r="CS27" s="639"/>
      <c r="CT27" s="639"/>
      <c r="CU27" s="639"/>
      <c r="CV27" s="639"/>
      <c r="CW27" s="639"/>
      <c r="CX27" s="639"/>
      <c r="CY27" s="640"/>
      <c r="CZ27" s="631">
        <v>34.700000000000003</v>
      </c>
      <c r="DA27" s="641"/>
      <c r="DB27" s="641"/>
      <c r="DC27" s="642"/>
      <c r="DD27" s="634">
        <v>13281068</v>
      </c>
      <c r="DE27" s="639"/>
      <c r="DF27" s="639"/>
      <c r="DG27" s="639"/>
      <c r="DH27" s="639"/>
      <c r="DI27" s="639"/>
      <c r="DJ27" s="639"/>
      <c r="DK27" s="640"/>
      <c r="DL27" s="634">
        <v>13238731</v>
      </c>
      <c r="DM27" s="639"/>
      <c r="DN27" s="639"/>
      <c r="DO27" s="639"/>
      <c r="DP27" s="639"/>
      <c r="DQ27" s="639"/>
      <c r="DR27" s="639"/>
      <c r="DS27" s="639"/>
      <c r="DT27" s="639"/>
      <c r="DU27" s="639"/>
      <c r="DV27" s="640"/>
      <c r="DW27" s="631">
        <v>20.399999999999999</v>
      </c>
      <c r="DX27" s="641"/>
      <c r="DY27" s="641"/>
      <c r="DZ27" s="641"/>
      <c r="EA27" s="641"/>
      <c r="EB27" s="641"/>
      <c r="EC27" s="662"/>
    </row>
    <row r="28" spans="2:133" ht="11.25" customHeight="1" x14ac:dyDescent="0.2">
      <c r="B28" s="625" t="s">
        <v>302</v>
      </c>
      <c r="C28" s="626"/>
      <c r="D28" s="626"/>
      <c r="E28" s="626"/>
      <c r="F28" s="626"/>
      <c r="G28" s="626"/>
      <c r="H28" s="626"/>
      <c r="I28" s="626"/>
      <c r="J28" s="626"/>
      <c r="K28" s="626"/>
      <c r="L28" s="626"/>
      <c r="M28" s="626"/>
      <c r="N28" s="626"/>
      <c r="O28" s="626"/>
      <c r="P28" s="626"/>
      <c r="Q28" s="627"/>
      <c r="R28" s="628">
        <v>18776</v>
      </c>
      <c r="S28" s="629"/>
      <c r="T28" s="629"/>
      <c r="U28" s="629"/>
      <c r="V28" s="629"/>
      <c r="W28" s="629"/>
      <c r="X28" s="629"/>
      <c r="Y28" s="630"/>
      <c r="Z28" s="655">
        <v>0</v>
      </c>
      <c r="AA28" s="655"/>
      <c r="AB28" s="655"/>
      <c r="AC28" s="655"/>
      <c r="AD28" s="656">
        <v>18776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1742156</v>
      </c>
      <c r="CS28" s="629"/>
      <c r="CT28" s="629"/>
      <c r="CU28" s="629"/>
      <c r="CV28" s="629"/>
      <c r="CW28" s="629"/>
      <c r="CX28" s="629"/>
      <c r="CY28" s="630"/>
      <c r="CZ28" s="631">
        <v>1.6</v>
      </c>
      <c r="DA28" s="641"/>
      <c r="DB28" s="641"/>
      <c r="DC28" s="642"/>
      <c r="DD28" s="634">
        <v>1742156</v>
      </c>
      <c r="DE28" s="629"/>
      <c r="DF28" s="629"/>
      <c r="DG28" s="629"/>
      <c r="DH28" s="629"/>
      <c r="DI28" s="629"/>
      <c r="DJ28" s="629"/>
      <c r="DK28" s="630"/>
      <c r="DL28" s="634">
        <v>1742156</v>
      </c>
      <c r="DM28" s="629"/>
      <c r="DN28" s="629"/>
      <c r="DO28" s="629"/>
      <c r="DP28" s="629"/>
      <c r="DQ28" s="629"/>
      <c r="DR28" s="629"/>
      <c r="DS28" s="629"/>
      <c r="DT28" s="629"/>
      <c r="DU28" s="629"/>
      <c r="DV28" s="630"/>
      <c r="DW28" s="631">
        <v>2.7</v>
      </c>
      <c r="DX28" s="641"/>
      <c r="DY28" s="641"/>
      <c r="DZ28" s="641"/>
      <c r="EA28" s="641"/>
      <c r="EB28" s="641"/>
      <c r="EC28" s="662"/>
    </row>
    <row r="29" spans="2:133" ht="11.25" customHeight="1" x14ac:dyDescent="0.2">
      <c r="B29" s="625" t="s">
        <v>304</v>
      </c>
      <c r="C29" s="626"/>
      <c r="D29" s="626"/>
      <c r="E29" s="626"/>
      <c r="F29" s="626"/>
      <c r="G29" s="626"/>
      <c r="H29" s="626"/>
      <c r="I29" s="626"/>
      <c r="J29" s="626"/>
      <c r="K29" s="626"/>
      <c r="L29" s="626"/>
      <c r="M29" s="626"/>
      <c r="N29" s="626"/>
      <c r="O29" s="626"/>
      <c r="P29" s="626"/>
      <c r="Q29" s="627"/>
      <c r="R29" s="628">
        <v>1163190</v>
      </c>
      <c r="S29" s="629"/>
      <c r="T29" s="629"/>
      <c r="U29" s="629"/>
      <c r="V29" s="629"/>
      <c r="W29" s="629"/>
      <c r="X29" s="629"/>
      <c r="Y29" s="630"/>
      <c r="Z29" s="655">
        <v>1</v>
      </c>
      <c r="AA29" s="655"/>
      <c r="AB29" s="655"/>
      <c r="AC29" s="655"/>
      <c r="AD29" s="656" t="s">
        <v>139</v>
      </c>
      <c r="AE29" s="656"/>
      <c r="AF29" s="656"/>
      <c r="AG29" s="656"/>
      <c r="AH29" s="656"/>
      <c r="AI29" s="656"/>
      <c r="AJ29" s="656"/>
      <c r="AK29" s="656"/>
      <c r="AL29" s="631" t="s">
        <v>139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70" t="s">
        <v>306</v>
      </c>
      <c r="CG29" s="667"/>
      <c r="CH29" s="667"/>
      <c r="CI29" s="667"/>
      <c r="CJ29" s="667"/>
      <c r="CK29" s="667"/>
      <c r="CL29" s="667"/>
      <c r="CM29" s="667"/>
      <c r="CN29" s="667"/>
      <c r="CO29" s="667"/>
      <c r="CP29" s="667"/>
      <c r="CQ29" s="668"/>
      <c r="CR29" s="628">
        <v>1742108</v>
      </c>
      <c r="CS29" s="639"/>
      <c r="CT29" s="639"/>
      <c r="CU29" s="639"/>
      <c r="CV29" s="639"/>
      <c r="CW29" s="639"/>
      <c r="CX29" s="639"/>
      <c r="CY29" s="640"/>
      <c r="CZ29" s="631">
        <v>1.6</v>
      </c>
      <c r="DA29" s="641"/>
      <c r="DB29" s="641"/>
      <c r="DC29" s="642"/>
      <c r="DD29" s="634">
        <v>1742108</v>
      </c>
      <c r="DE29" s="639"/>
      <c r="DF29" s="639"/>
      <c r="DG29" s="639"/>
      <c r="DH29" s="639"/>
      <c r="DI29" s="639"/>
      <c r="DJ29" s="639"/>
      <c r="DK29" s="640"/>
      <c r="DL29" s="634">
        <v>1742108</v>
      </c>
      <c r="DM29" s="639"/>
      <c r="DN29" s="639"/>
      <c r="DO29" s="639"/>
      <c r="DP29" s="639"/>
      <c r="DQ29" s="639"/>
      <c r="DR29" s="639"/>
      <c r="DS29" s="639"/>
      <c r="DT29" s="639"/>
      <c r="DU29" s="639"/>
      <c r="DV29" s="640"/>
      <c r="DW29" s="631">
        <v>2.7</v>
      </c>
      <c r="DX29" s="641"/>
      <c r="DY29" s="641"/>
      <c r="DZ29" s="641"/>
      <c r="EA29" s="641"/>
      <c r="EB29" s="641"/>
      <c r="EC29" s="662"/>
    </row>
    <row r="30" spans="2:133" ht="11.25" customHeight="1" x14ac:dyDescent="0.2">
      <c r="B30" s="625" t="s">
        <v>307</v>
      </c>
      <c r="C30" s="626"/>
      <c r="D30" s="626"/>
      <c r="E30" s="626"/>
      <c r="F30" s="626"/>
      <c r="G30" s="626"/>
      <c r="H30" s="626"/>
      <c r="I30" s="626"/>
      <c r="J30" s="626"/>
      <c r="K30" s="626"/>
      <c r="L30" s="626"/>
      <c r="M30" s="626"/>
      <c r="N30" s="626"/>
      <c r="O30" s="626"/>
      <c r="P30" s="626"/>
      <c r="Q30" s="627"/>
      <c r="R30" s="628">
        <v>1329744</v>
      </c>
      <c r="S30" s="629"/>
      <c r="T30" s="629"/>
      <c r="U30" s="629"/>
      <c r="V30" s="629"/>
      <c r="W30" s="629"/>
      <c r="X30" s="629"/>
      <c r="Y30" s="630"/>
      <c r="Z30" s="655">
        <v>1.2</v>
      </c>
      <c r="AA30" s="655"/>
      <c r="AB30" s="655"/>
      <c r="AC30" s="655"/>
      <c r="AD30" s="656">
        <v>773168</v>
      </c>
      <c r="AE30" s="656"/>
      <c r="AF30" s="656"/>
      <c r="AG30" s="656"/>
      <c r="AH30" s="656"/>
      <c r="AI30" s="656"/>
      <c r="AJ30" s="656"/>
      <c r="AK30" s="656"/>
      <c r="AL30" s="631">
        <v>1.2</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70" t="s">
        <v>310</v>
      </c>
      <c r="CG30" s="667"/>
      <c r="CH30" s="667"/>
      <c r="CI30" s="667"/>
      <c r="CJ30" s="667"/>
      <c r="CK30" s="667"/>
      <c r="CL30" s="667"/>
      <c r="CM30" s="667"/>
      <c r="CN30" s="667"/>
      <c r="CO30" s="667"/>
      <c r="CP30" s="667"/>
      <c r="CQ30" s="668"/>
      <c r="CR30" s="628">
        <v>1622562</v>
      </c>
      <c r="CS30" s="629"/>
      <c r="CT30" s="629"/>
      <c r="CU30" s="629"/>
      <c r="CV30" s="629"/>
      <c r="CW30" s="629"/>
      <c r="CX30" s="629"/>
      <c r="CY30" s="630"/>
      <c r="CZ30" s="631">
        <v>1.5</v>
      </c>
      <c r="DA30" s="641"/>
      <c r="DB30" s="641"/>
      <c r="DC30" s="642"/>
      <c r="DD30" s="634">
        <v>1622562</v>
      </c>
      <c r="DE30" s="629"/>
      <c r="DF30" s="629"/>
      <c r="DG30" s="629"/>
      <c r="DH30" s="629"/>
      <c r="DI30" s="629"/>
      <c r="DJ30" s="629"/>
      <c r="DK30" s="630"/>
      <c r="DL30" s="634">
        <v>1622562</v>
      </c>
      <c r="DM30" s="629"/>
      <c r="DN30" s="629"/>
      <c r="DO30" s="629"/>
      <c r="DP30" s="629"/>
      <c r="DQ30" s="629"/>
      <c r="DR30" s="629"/>
      <c r="DS30" s="629"/>
      <c r="DT30" s="629"/>
      <c r="DU30" s="629"/>
      <c r="DV30" s="630"/>
      <c r="DW30" s="631">
        <v>2.5</v>
      </c>
      <c r="DX30" s="641"/>
      <c r="DY30" s="641"/>
      <c r="DZ30" s="641"/>
      <c r="EA30" s="641"/>
      <c r="EB30" s="641"/>
      <c r="EC30" s="662"/>
    </row>
    <row r="31" spans="2:133" ht="11.25" customHeight="1" x14ac:dyDescent="0.2">
      <c r="B31" s="625" t="s">
        <v>311</v>
      </c>
      <c r="C31" s="626"/>
      <c r="D31" s="626"/>
      <c r="E31" s="626"/>
      <c r="F31" s="626"/>
      <c r="G31" s="626"/>
      <c r="H31" s="626"/>
      <c r="I31" s="626"/>
      <c r="J31" s="626"/>
      <c r="K31" s="626"/>
      <c r="L31" s="626"/>
      <c r="M31" s="626"/>
      <c r="N31" s="626"/>
      <c r="O31" s="626"/>
      <c r="P31" s="626"/>
      <c r="Q31" s="627"/>
      <c r="R31" s="628">
        <v>334233</v>
      </c>
      <c r="S31" s="629"/>
      <c r="T31" s="629"/>
      <c r="U31" s="629"/>
      <c r="V31" s="629"/>
      <c r="W31" s="629"/>
      <c r="X31" s="629"/>
      <c r="Y31" s="630"/>
      <c r="Z31" s="655">
        <v>0.3</v>
      </c>
      <c r="AA31" s="655"/>
      <c r="AB31" s="655"/>
      <c r="AC31" s="655"/>
      <c r="AD31" s="656" t="s">
        <v>237</v>
      </c>
      <c r="AE31" s="656"/>
      <c r="AF31" s="656"/>
      <c r="AG31" s="656"/>
      <c r="AH31" s="656"/>
      <c r="AI31" s="656"/>
      <c r="AJ31" s="656"/>
      <c r="AK31" s="656"/>
      <c r="AL31" s="631" t="s">
        <v>228</v>
      </c>
      <c r="AM31" s="632"/>
      <c r="AN31" s="632"/>
      <c r="AO31" s="657"/>
      <c r="AP31" s="703" t="s">
        <v>312</v>
      </c>
      <c r="AQ31" s="704"/>
      <c r="AR31" s="704"/>
      <c r="AS31" s="704"/>
      <c r="AT31" s="709" t="s">
        <v>313</v>
      </c>
      <c r="AU31" s="217"/>
      <c r="AV31" s="217"/>
      <c r="AW31" s="217"/>
      <c r="AX31" s="695" t="s">
        <v>189</v>
      </c>
      <c r="AY31" s="696"/>
      <c r="AZ31" s="696"/>
      <c r="BA31" s="696"/>
      <c r="BB31" s="696"/>
      <c r="BC31" s="696"/>
      <c r="BD31" s="696"/>
      <c r="BE31" s="696"/>
      <c r="BF31" s="697"/>
      <c r="BG31" s="698">
        <v>99.2</v>
      </c>
      <c r="BH31" s="699"/>
      <c r="BI31" s="699"/>
      <c r="BJ31" s="699"/>
      <c r="BK31" s="699"/>
      <c r="BL31" s="699"/>
      <c r="BM31" s="700">
        <v>97.9</v>
      </c>
      <c r="BN31" s="699"/>
      <c r="BO31" s="699"/>
      <c r="BP31" s="699"/>
      <c r="BQ31" s="701"/>
      <c r="BR31" s="698">
        <v>98.5</v>
      </c>
      <c r="BS31" s="699"/>
      <c r="BT31" s="699"/>
      <c r="BU31" s="699"/>
      <c r="BV31" s="699"/>
      <c r="BW31" s="699"/>
      <c r="BX31" s="700">
        <v>97.1</v>
      </c>
      <c r="BY31" s="699"/>
      <c r="BZ31" s="699"/>
      <c r="CA31" s="699"/>
      <c r="CB31" s="701"/>
      <c r="CD31" s="717"/>
      <c r="CE31" s="718"/>
      <c r="CF31" s="670" t="s">
        <v>314</v>
      </c>
      <c r="CG31" s="667"/>
      <c r="CH31" s="667"/>
      <c r="CI31" s="667"/>
      <c r="CJ31" s="667"/>
      <c r="CK31" s="667"/>
      <c r="CL31" s="667"/>
      <c r="CM31" s="667"/>
      <c r="CN31" s="667"/>
      <c r="CO31" s="667"/>
      <c r="CP31" s="667"/>
      <c r="CQ31" s="668"/>
      <c r="CR31" s="628">
        <v>119546</v>
      </c>
      <c r="CS31" s="639"/>
      <c r="CT31" s="639"/>
      <c r="CU31" s="639"/>
      <c r="CV31" s="639"/>
      <c r="CW31" s="639"/>
      <c r="CX31" s="639"/>
      <c r="CY31" s="640"/>
      <c r="CZ31" s="631">
        <v>0.1</v>
      </c>
      <c r="DA31" s="641"/>
      <c r="DB31" s="641"/>
      <c r="DC31" s="642"/>
      <c r="DD31" s="634">
        <v>119546</v>
      </c>
      <c r="DE31" s="639"/>
      <c r="DF31" s="639"/>
      <c r="DG31" s="639"/>
      <c r="DH31" s="639"/>
      <c r="DI31" s="639"/>
      <c r="DJ31" s="639"/>
      <c r="DK31" s="640"/>
      <c r="DL31" s="634">
        <v>119546</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2">
      <c r="B32" s="625" t="s">
        <v>315</v>
      </c>
      <c r="C32" s="626"/>
      <c r="D32" s="626"/>
      <c r="E32" s="626"/>
      <c r="F32" s="626"/>
      <c r="G32" s="626"/>
      <c r="H32" s="626"/>
      <c r="I32" s="626"/>
      <c r="J32" s="626"/>
      <c r="K32" s="626"/>
      <c r="L32" s="626"/>
      <c r="M32" s="626"/>
      <c r="N32" s="626"/>
      <c r="O32" s="626"/>
      <c r="P32" s="626"/>
      <c r="Q32" s="627"/>
      <c r="R32" s="628">
        <v>30016049</v>
      </c>
      <c r="S32" s="629"/>
      <c r="T32" s="629"/>
      <c r="U32" s="629"/>
      <c r="V32" s="629"/>
      <c r="W32" s="629"/>
      <c r="X32" s="629"/>
      <c r="Y32" s="630"/>
      <c r="Z32" s="655">
        <v>26.6</v>
      </c>
      <c r="AA32" s="655"/>
      <c r="AB32" s="655"/>
      <c r="AC32" s="655"/>
      <c r="AD32" s="656" t="s">
        <v>139</v>
      </c>
      <c r="AE32" s="656"/>
      <c r="AF32" s="656"/>
      <c r="AG32" s="656"/>
      <c r="AH32" s="656"/>
      <c r="AI32" s="656"/>
      <c r="AJ32" s="656"/>
      <c r="AK32" s="656"/>
      <c r="AL32" s="631" t="s">
        <v>139</v>
      </c>
      <c r="AM32" s="632"/>
      <c r="AN32" s="632"/>
      <c r="AO32" s="657"/>
      <c r="AP32" s="705"/>
      <c r="AQ32" s="706"/>
      <c r="AR32" s="706"/>
      <c r="AS32" s="706"/>
      <c r="AT32" s="710"/>
      <c r="AU32" s="216" t="s">
        <v>316</v>
      </c>
      <c r="AV32" s="216"/>
      <c r="AW32" s="216"/>
      <c r="AX32" s="625" t="s">
        <v>317</v>
      </c>
      <c r="AY32" s="626"/>
      <c r="AZ32" s="626"/>
      <c r="BA32" s="626"/>
      <c r="BB32" s="626"/>
      <c r="BC32" s="626"/>
      <c r="BD32" s="626"/>
      <c r="BE32" s="626"/>
      <c r="BF32" s="627"/>
      <c r="BG32" s="702">
        <v>99.1</v>
      </c>
      <c r="BH32" s="639"/>
      <c r="BI32" s="639"/>
      <c r="BJ32" s="639"/>
      <c r="BK32" s="639"/>
      <c r="BL32" s="639"/>
      <c r="BM32" s="632">
        <v>97.7</v>
      </c>
      <c r="BN32" s="694"/>
      <c r="BO32" s="694"/>
      <c r="BP32" s="694"/>
      <c r="BQ32" s="666"/>
      <c r="BR32" s="702">
        <v>98.4</v>
      </c>
      <c r="BS32" s="639"/>
      <c r="BT32" s="639"/>
      <c r="BU32" s="639"/>
      <c r="BV32" s="639"/>
      <c r="BW32" s="639"/>
      <c r="BX32" s="632">
        <v>96.9</v>
      </c>
      <c r="BY32" s="694"/>
      <c r="BZ32" s="694"/>
      <c r="CA32" s="694"/>
      <c r="CB32" s="666"/>
      <c r="CD32" s="719"/>
      <c r="CE32" s="720"/>
      <c r="CF32" s="670" t="s">
        <v>318</v>
      </c>
      <c r="CG32" s="667"/>
      <c r="CH32" s="667"/>
      <c r="CI32" s="667"/>
      <c r="CJ32" s="667"/>
      <c r="CK32" s="667"/>
      <c r="CL32" s="667"/>
      <c r="CM32" s="667"/>
      <c r="CN32" s="667"/>
      <c r="CO32" s="667"/>
      <c r="CP32" s="667"/>
      <c r="CQ32" s="668"/>
      <c r="CR32" s="628">
        <v>48</v>
      </c>
      <c r="CS32" s="629"/>
      <c r="CT32" s="629"/>
      <c r="CU32" s="629"/>
      <c r="CV32" s="629"/>
      <c r="CW32" s="629"/>
      <c r="CX32" s="629"/>
      <c r="CY32" s="630"/>
      <c r="CZ32" s="631">
        <v>0</v>
      </c>
      <c r="DA32" s="641"/>
      <c r="DB32" s="641"/>
      <c r="DC32" s="642"/>
      <c r="DD32" s="634">
        <v>48</v>
      </c>
      <c r="DE32" s="629"/>
      <c r="DF32" s="629"/>
      <c r="DG32" s="629"/>
      <c r="DH32" s="629"/>
      <c r="DI32" s="629"/>
      <c r="DJ32" s="629"/>
      <c r="DK32" s="630"/>
      <c r="DL32" s="634">
        <v>48</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319</v>
      </c>
      <c r="C33" s="692"/>
      <c r="D33" s="692"/>
      <c r="E33" s="692"/>
      <c r="F33" s="692"/>
      <c r="G33" s="692"/>
      <c r="H33" s="692"/>
      <c r="I33" s="692"/>
      <c r="J33" s="692"/>
      <c r="K33" s="692"/>
      <c r="L33" s="692"/>
      <c r="M33" s="692"/>
      <c r="N33" s="692"/>
      <c r="O33" s="692"/>
      <c r="P33" s="692"/>
      <c r="Q33" s="693"/>
      <c r="R33" s="628">
        <v>41014026</v>
      </c>
      <c r="S33" s="629"/>
      <c r="T33" s="629"/>
      <c r="U33" s="629"/>
      <c r="V33" s="629"/>
      <c r="W33" s="629"/>
      <c r="X33" s="629"/>
      <c r="Y33" s="630"/>
      <c r="Z33" s="655">
        <v>36.299999999999997</v>
      </c>
      <c r="AA33" s="655"/>
      <c r="AB33" s="655"/>
      <c r="AC33" s="655"/>
      <c r="AD33" s="656">
        <v>38882685</v>
      </c>
      <c r="AE33" s="656"/>
      <c r="AF33" s="656"/>
      <c r="AG33" s="656"/>
      <c r="AH33" s="656"/>
      <c r="AI33" s="656"/>
      <c r="AJ33" s="656"/>
      <c r="AK33" s="656"/>
      <c r="AL33" s="631">
        <v>60</v>
      </c>
      <c r="AM33" s="632"/>
      <c r="AN33" s="632"/>
      <c r="AO33" s="657"/>
      <c r="AP33" s="707"/>
      <c r="AQ33" s="708"/>
      <c r="AR33" s="708"/>
      <c r="AS33" s="708"/>
      <c r="AT33" s="711"/>
      <c r="AU33" s="218"/>
      <c r="AV33" s="218"/>
      <c r="AW33" s="218"/>
      <c r="AX33" s="605" t="s">
        <v>320</v>
      </c>
      <c r="AY33" s="606"/>
      <c r="AZ33" s="606"/>
      <c r="BA33" s="606"/>
      <c r="BB33" s="606"/>
      <c r="BC33" s="606"/>
      <c r="BD33" s="606"/>
      <c r="BE33" s="606"/>
      <c r="BF33" s="607"/>
      <c r="BG33" s="690" t="s">
        <v>139</v>
      </c>
      <c r="BH33" s="609"/>
      <c r="BI33" s="609"/>
      <c r="BJ33" s="609"/>
      <c r="BK33" s="609"/>
      <c r="BL33" s="609"/>
      <c r="BM33" s="647" t="s">
        <v>228</v>
      </c>
      <c r="BN33" s="609"/>
      <c r="BO33" s="609"/>
      <c r="BP33" s="609"/>
      <c r="BQ33" s="658"/>
      <c r="BR33" s="690" t="s">
        <v>228</v>
      </c>
      <c r="BS33" s="609"/>
      <c r="BT33" s="609"/>
      <c r="BU33" s="609"/>
      <c r="BV33" s="609"/>
      <c r="BW33" s="609"/>
      <c r="BX33" s="647" t="s">
        <v>237</v>
      </c>
      <c r="BY33" s="609"/>
      <c r="BZ33" s="609"/>
      <c r="CA33" s="609"/>
      <c r="CB33" s="658"/>
      <c r="CD33" s="670" t="s">
        <v>321</v>
      </c>
      <c r="CE33" s="667"/>
      <c r="CF33" s="667"/>
      <c r="CG33" s="667"/>
      <c r="CH33" s="667"/>
      <c r="CI33" s="667"/>
      <c r="CJ33" s="667"/>
      <c r="CK33" s="667"/>
      <c r="CL33" s="667"/>
      <c r="CM33" s="667"/>
      <c r="CN33" s="667"/>
      <c r="CO33" s="667"/>
      <c r="CP33" s="667"/>
      <c r="CQ33" s="668"/>
      <c r="CR33" s="628">
        <v>39958034</v>
      </c>
      <c r="CS33" s="639"/>
      <c r="CT33" s="639"/>
      <c r="CU33" s="639"/>
      <c r="CV33" s="639"/>
      <c r="CW33" s="639"/>
      <c r="CX33" s="639"/>
      <c r="CY33" s="640"/>
      <c r="CZ33" s="631">
        <v>37</v>
      </c>
      <c r="DA33" s="641"/>
      <c r="DB33" s="641"/>
      <c r="DC33" s="642"/>
      <c r="DD33" s="634">
        <v>28580111</v>
      </c>
      <c r="DE33" s="639"/>
      <c r="DF33" s="639"/>
      <c r="DG33" s="639"/>
      <c r="DH33" s="639"/>
      <c r="DI33" s="639"/>
      <c r="DJ33" s="639"/>
      <c r="DK33" s="640"/>
      <c r="DL33" s="634">
        <v>22479175</v>
      </c>
      <c r="DM33" s="639"/>
      <c r="DN33" s="639"/>
      <c r="DO33" s="639"/>
      <c r="DP33" s="639"/>
      <c r="DQ33" s="639"/>
      <c r="DR33" s="639"/>
      <c r="DS33" s="639"/>
      <c r="DT33" s="639"/>
      <c r="DU33" s="639"/>
      <c r="DV33" s="640"/>
      <c r="DW33" s="631">
        <v>34.700000000000003</v>
      </c>
      <c r="DX33" s="641"/>
      <c r="DY33" s="641"/>
      <c r="DZ33" s="641"/>
      <c r="EA33" s="641"/>
      <c r="EB33" s="641"/>
      <c r="EC33" s="662"/>
    </row>
    <row r="34" spans="2:133" ht="11.25" customHeight="1" x14ac:dyDescent="0.2">
      <c r="B34" s="625" t="s">
        <v>322</v>
      </c>
      <c r="C34" s="626"/>
      <c r="D34" s="626"/>
      <c r="E34" s="626"/>
      <c r="F34" s="626"/>
      <c r="G34" s="626"/>
      <c r="H34" s="626"/>
      <c r="I34" s="626"/>
      <c r="J34" s="626"/>
      <c r="K34" s="626"/>
      <c r="L34" s="626"/>
      <c r="M34" s="626"/>
      <c r="N34" s="626"/>
      <c r="O34" s="626"/>
      <c r="P34" s="626"/>
      <c r="Q34" s="627"/>
      <c r="R34" s="628">
        <v>8409419</v>
      </c>
      <c r="S34" s="629"/>
      <c r="T34" s="629"/>
      <c r="U34" s="629"/>
      <c r="V34" s="629"/>
      <c r="W34" s="629"/>
      <c r="X34" s="629"/>
      <c r="Y34" s="630"/>
      <c r="Z34" s="655">
        <v>7.4</v>
      </c>
      <c r="AA34" s="655"/>
      <c r="AB34" s="655"/>
      <c r="AC34" s="655"/>
      <c r="AD34" s="656" t="s">
        <v>228</v>
      </c>
      <c r="AE34" s="656"/>
      <c r="AF34" s="656"/>
      <c r="AG34" s="656"/>
      <c r="AH34" s="656"/>
      <c r="AI34" s="656"/>
      <c r="AJ34" s="656"/>
      <c r="AK34" s="656"/>
      <c r="AL34" s="631" t="s">
        <v>237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323</v>
      </c>
      <c r="CE34" s="667"/>
      <c r="CF34" s="667"/>
      <c r="CG34" s="667"/>
      <c r="CH34" s="667"/>
      <c r="CI34" s="667"/>
      <c r="CJ34" s="667"/>
      <c r="CK34" s="667"/>
      <c r="CL34" s="667"/>
      <c r="CM34" s="667"/>
      <c r="CN34" s="667"/>
      <c r="CO34" s="667"/>
      <c r="CP34" s="667"/>
      <c r="CQ34" s="668"/>
      <c r="CR34" s="628">
        <v>21620319</v>
      </c>
      <c r="CS34" s="629"/>
      <c r="CT34" s="629"/>
      <c r="CU34" s="629"/>
      <c r="CV34" s="629"/>
      <c r="CW34" s="629"/>
      <c r="CX34" s="629"/>
      <c r="CY34" s="630"/>
      <c r="CZ34" s="631">
        <v>20</v>
      </c>
      <c r="DA34" s="641"/>
      <c r="DB34" s="641"/>
      <c r="DC34" s="642"/>
      <c r="DD34" s="634">
        <v>14586303</v>
      </c>
      <c r="DE34" s="629"/>
      <c r="DF34" s="629"/>
      <c r="DG34" s="629"/>
      <c r="DH34" s="629"/>
      <c r="DI34" s="629"/>
      <c r="DJ34" s="629"/>
      <c r="DK34" s="630"/>
      <c r="DL34" s="634">
        <v>12903928</v>
      </c>
      <c r="DM34" s="629"/>
      <c r="DN34" s="629"/>
      <c r="DO34" s="629"/>
      <c r="DP34" s="629"/>
      <c r="DQ34" s="629"/>
      <c r="DR34" s="629"/>
      <c r="DS34" s="629"/>
      <c r="DT34" s="629"/>
      <c r="DU34" s="629"/>
      <c r="DV34" s="630"/>
      <c r="DW34" s="631">
        <v>19.899999999999999</v>
      </c>
      <c r="DX34" s="641"/>
      <c r="DY34" s="641"/>
      <c r="DZ34" s="641"/>
      <c r="EA34" s="641"/>
      <c r="EB34" s="641"/>
      <c r="EC34" s="662"/>
    </row>
    <row r="35" spans="2:133" ht="11.25" customHeight="1" x14ac:dyDescent="0.2">
      <c r="B35" s="625" t="s">
        <v>324</v>
      </c>
      <c r="C35" s="626"/>
      <c r="D35" s="626"/>
      <c r="E35" s="626"/>
      <c r="F35" s="626"/>
      <c r="G35" s="626"/>
      <c r="H35" s="626"/>
      <c r="I35" s="626"/>
      <c r="J35" s="626"/>
      <c r="K35" s="626"/>
      <c r="L35" s="626"/>
      <c r="M35" s="626"/>
      <c r="N35" s="626"/>
      <c r="O35" s="626"/>
      <c r="P35" s="626"/>
      <c r="Q35" s="627"/>
      <c r="R35" s="628">
        <v>291997</v>
      </c>
      <c r="S35" s="629"/>
      <c r="T35" s="629"/>
      <c r="U35" s="629"/>
      <c r="V35" s="629"/>
      <c r="W35" s="629"/>
      <c r="X35" s="629"/>
      <c r="Y35" s="630"/>
      <c r="Z35" s="655">
        <v>0.3</v>
      </c>
      <c r="AA35" s="655"/>
      <c r="AB35" s="655"/>
      <c r="AC35" s="655"/>
      <c r="AD35" s="656">
        <v>210942</v>
      </c>
      <c r="AE35" s="656"/>
      <c r="AF35" s="656"/>
      <c r="AG35" s="656"/>
      <c r="AH35" s="656"/>
      <c r="AI35" s="656"/>
      <c r="AJ35" s="656"/>
      <c r="AK35" s="656"/>
      <c r="AL35" s="631">
        <v>0.3</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628034</v>
      </c>
      <c r="CS35" s="639"/>
      <c r="CT35" s="639"/>
      <c r="CU35" s="639"/>
      <c r="CV35" s="639"/>
      <c r="CW35" s="639"/>
      <c r="CX35" s="639"/>
      <c r="CY35" s="640"/>
      <c r="CZ35" s="631">
        <v>0.6</v>
      </c>
      <c r="DA35" s="641"/>
      <c r="DB35" s="641"/>
      <c r="DC35" s="642"/>
      <c r="DD35" s="634">
        <v>618918</v>
      </c>
      <c r="DE35" s="639"/>
      <c r="DF35" s="639"/>
      <c r="DG35" s="639"/>
      <c r="DH35" s="639"/>
      <c r="DI35" s="639"/>
      <c r="DJ35" s="639"/>
      <c r="DK35" s="640"/>
      <c r="DL35" s="634">
        <v>618918</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2">
      <c r="B36" s="625" t="s">
        <v>328</v>
      </c>
      <c r="C36" s="626"/>
      <c r="D36" s="626"/>
      <c r="E36" s="626"/>
      <c r="F36" s="626"/>
      <c r="G36" s="626"/>
      <c r="H36" s="626"/>
      <c r="I36" s="626"/>
      <c r="J36" s="626"/>
      <c r="K36" s="626"/>
      <c r="L36" s="626"/>
      <c r="M36" s="626"/>
      <c r="N36" s="626"/>
      <c r="O36" s="626"/>
      <c r="P36" s="626"/>
      <c r="Q36" s="627"/>
      <c r="R36" s="628">
        <v>21195</v>
      </c>
      <c r="S36" s="629"/>
      <c r="T36" s="629"/>
      <c r="U36" s="629"/>
      <c r="V36" s="629"/>
      <c r="W36" s="629"/>
      <c r="X36" s="629"/>
      <c r="Y36" s="630"/>
      <c r="Z36" s="655">
        <v>0</v>
      </c>
      <c r="AA36" s="655"/>
      <c r="AB36" s="655"/>
      <c r="AC36" s="655"/>
      <c r="AD36" s="656" t="s">
        <v>228</v>
      </c>
      <c r="AE36" s="656"/>
      <c r="AF36" s="656"/>
      <c r="AG36" s="656"/>
      <c r="AH36" s="656"/>
      <c r="AI36" s="656"/>
      <c r="AJ36" s="656"/>
      <c r="AK36" s="656"/>
      <c r="AL36" s="631" t="s">
        <v>237</v>
      </c>
      <c r="AM36" s="632"/>
      <c r="AN36" s="632"/>
      <c r="AO36" s="657"/>
      <c r="AP36" s="221"/>
      <c r="AQ36" s="678" t="s">
        <v>329</v>
      </c>
      <c r="AR36" s="679"/>
      <c r="AS36" s="679"/>
      <c r="AT36" s="679"/>
      <c r="AU36" s="679"/>
      <c r="AV36" s="679"/>
      <c r="AW36" s="679"/>
      <c r="AX36" s="679"/>
      <c r="AY36" s="680"/>
      <c r="AZ36" s="681">
        <v>7906635</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380755</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7332016</v>
      </c>
      <c r="CS36" s="629"/>
      <c r="CT36" s="629"/>
      <c r="CU36" s="629"/>
      <c r="CV36" s="629"/>
      <c r="CW36" s="629"/>
      <c r="CX36" s="629"/>
      <c r="CY36" s="630"/>
      <c r="CZ36" s="631">
        <v>6.8</v>
      </c>
      <c r="DA36" s="641"/>
      <c r="DB36" s="641"/>
      <c r="DC36" s="642"/>
      <c r="DD36" s="634">
        <v>5445544</v>
      </c>
      <c r="DE36" s="629"/>
      <c r="DF36" s="629"/>
      <c r="DG36" s="629"/>
      <c r="DH36" s="629"/>
      <c r="DI36" s="629"/>
      <c r="DJ36" s="629"/>
      <c r="DK36" s="630"/>
      <c r="DL36" s="634">
        <v>3386792</v>
      </c>
      <c r="DM36" s="629"/>
      <c r="DN36" s="629"/>
      <c r="DO36" s="629"/>
      <c r="DP36" s="629"/>
      <c r="DQ36" s="629"/>
      <c r="DR36" s="629"/>
      <c r="DS36" s="629"/>
      <c r="DT36" s="629"/>
      <c r="DU36" s="629"/>
      <c r="DV36" s="630"/>
      <c r="DW36" s="631">
        <v>5.2</v>
      </c>
      <c r="DX36" s="641"/>
      <c r="DY36" s="641"/>
      <c r="DZ36" s="641"/>
      <c r="EA36" s="641"/>
      <c r="EB36" s="641"/>
      <c r="EC36" s="662"/>
    </row>
    <row r="37" spans="2:133" ht="11.25" customHeight="1" x14ac:dyDescent="0.2">
      <c r="B37" s="625" t="s">
        <v>332</v>
      </c>
      <c r="C37" s="626"/>
      <c r="D37" s="626"/>
      <c r="E37" s="626"/>
      <c r="F37" s="626"/>
      <c r="G37" s="626"/>
      <c r="H37" s="626"/>
      <c r="I37" s="626"/>
      <c r="J37" s="626"/>
      <c r="K37" s="626"/>
      <c r="L37" s="626"/>
      <c r="M37" s="626"/>
      <c r="N37" s="626"/>
      <c r="O37" s="626"/>
      <c r="P37" s="626"/>
      <c r="Q37" s="627"/>
      <c r="R37" s="628">
        <v>85958</v>
      </c>
      <c r="S37" s="629"/>
      <c r="T37" s="629"/>
      <c r="U37" s="629"/>
      <c r="V37" s="629"/>
      <c r="W37" s="629"/>
      <c r="X37" s="629"/>
      <c r="Y37" s="630"/>
      <c r="Z37" s="655">
        <v>0.1</v>
      </c>
      <c r="AA37" s="655"/>
      <c r="AB37" s="655"/>
      <c r="AC37" s="655"/>
      <c r="AD37" s="656" t="s">
        <v>139</v>
      </c>
      <c r="AE37" s="656"/>
      <c r="AF37" s="656"/>
      <c r="AG37" s="656"/>
      <c r="AH37" s="656"/>
      <c r="AI37" s="656"/>
      <c r="AJ37" s="656"/>
      <c r="AK37" s="656"/>
      <c r="AL37" s="631" t="s">
        <v>139</v>
      </c>
      <c r="AM37" s="632"/>
      <c r="AN37" s="632"/>
      <c r="AO37" s="657"/>
      <c r="AQ37" s="663" t="s">
        <v>333</v>
      </c>
      <c r="AR37" s="664"/>
      <c r="AS37" s="664"/>
      <c r="AT37" s="664"/>
      <c r="AU37" s="664"/>
      <c r="AV37" s="664"/>
      <c r="AW37" s="664"/>
      <c r="AX37" s="664"/>
      <c r="AY37" s="665"/>
      <c r="AZ37" s="628">
        <v>135456</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-31721</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1037743</v>
      </c>
      <c r="CS37" s="639"/>
      <c r="CT37" s="639"/>
      <c r="CU37" s="639"/>
      <c r="CV37" s="639"/>
      <c r="CW37" s="639"/>
      <c r="CX37" s="639"/>
      <c r="CY37" s="640"/>
      <c r="CZ37" s="631">
        <v>1</v>
      </c>
      <c r="DA37" s="641"/>
      <c r="DB37" s="641"/>
      <c r="DC37" s="642"/>
      <c r="DD37" s="634">
        <v>1037278</v>
      </c>
      <c r="DE37" s="639"/>
      <c r="DF37" s="639"/>
      <c r="DG37" s="639"/>
      <c r="DH37" s="639"/>
      <c r="DI37" s="639"/>
      <c r="DJ37" s="639"/>
      <c r="DK37" s="640"/>
      <c r="DL37" s="634">
        <v>781105</v>
      </c>
      <c r="DM37" s="639"/>
      <c r="DN37" s="639"/>
      <c r="DO37" s="639"/>
      <c r="DP37" s="639"/>
      <c r="DQ37" s="639"/>
      <c r="DR37" s="639"/>
      <c r="DS37" s="639"/>
      <c r="DT37" s="639"/>
      <c r="DU37" s="639"/>
      <c r="DV37" s="640"/>
      <c r="DW37" s="631">
        <v>1.2</v>
      </c>
      <c r="DX37" s="641"/>
      <c r="DY37" s="641"/>
      <c r="DZ37" s="641"/>
      <c r="EA37" s="641"/>
      <c r="EB37" s="641"/>
      <c r="EC37" s="662"/>
    </row>
    <row r="38" spans="2:133" ht="11.25" customHeight="1" x14ac:dyDescent="0.2">
      <c r="B38" s="625" t="s">
        <v>336</v>
      </c>
      <c r="C38" s="626"/>
      <c r="D38" s="626"/>
      <c r="E38" s="626"/>
      <c r="F38" s="626"/>
      <c r="G38" s="626"/>
      <c r="H38" s="626"/>
      <c r="I38" s="626"/>
      <c r="J38" s="626"/>
      <c r="K38" s="626"/>
      <c r="L38" s="626"/>
      <c r="M38" s="626"/>
      <c r="N38" s="626"/>
      <c r="O38" s="626"/>
      <c r="P38" s="626"/>
      <c r="Q38" s="627"/>
      <c r="R38" s="628">
        <v>2337927</v>
      </c>
      <c r="S38" s="629"/>
      <c r="T38" s="629"/>
      <c r="U38" s="629"/>
      <c r="V38" s="629"/>
      <c r="W38" s="629"/>
      <c r="X38" s="629"/>
      <c r="Y38" s="630"/>
      <c r="Z38" s="655">
        <v>2.1</v>
      </c>
      <c r="AA38" s="655"/>
      <c r="AB38" s="655"/>
      <c r="AC38" s="655"/>
      <c r="AD38" s="656" t="s">
        <v>228</v>
      </c>
      <c r="AE38" s="656"/>
      <c r="AF38" s="656"/>
      <c r="AG38" s="656"/>
      <c r="AH38" s="656"/>
      <c r="AI38" s="656"/>
      <c r="AJ38" s="656"/>
      <c r="AK38" s="656"/>
      <c r="AL38" s="631" t="s">
        <v>228</v>
      </c>
      <c r="AM38" s="632"/>
      <c r="AN38" s="632"/>
      <c r="AO38" s="657"/>
      <c r="AQ38" s="663" t="s">
        <v>337</v>
      </c>
      <c r="AR38" s="664"/>
      <c r="AS38" s="664"/>
      <c r="AT38" s="664"/>
      <c r="AU38" s="664"/>
      <c r="AV38" s="664"/>
      <c r="AW38" s="664"/>
      <c r="AX38" s="664"/>
      <c r="AY38" s="665"/>
      <c r="AZ38" s="628" t="s">
        <v>139</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32747</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7906635</v>
      </c>
      <c r="CS38" s="629"/>
      <c r="CT38" s="629"/>
      <c r="CU38" s="629"/>
      <c r="CV38" s="629"/>
      <c r="CW38" s="629"/>
      <c r="CX38" s="629"/>
      <c r="CY38" s="630"/>
      <c r="CZ38" s="631">
        <v>7.3</v>
      </c>
      <c r="DA38" s="641"/>
      <c r="DB38" s="641"/>
      <c r="DC38" s="642"/>
      <c r="DD38" s="634">
        <v>6502472</v>
      </c>
      <c r="DE38" s="629"/>
      <c r="DF38" s="629"/>
      <c r="DG38" s="629"/>
      <c r="DH38" s="629"/>
      <c r="DI38" s="629"/>
      <c r="DJ38" s="629"/>
      <c r="DK38" s="630"/>
      <c r="DL38" s="634">
        <v>5569537</v>
      </c>
      <c r="DM38" s="629"/>
      <c r="DN38" s="629"/>
      <c r="DO38" s="629"/>
      <c r="DP38" s="629"/>
      <c r="DQ38" s="629"/>
      <c r="DR38" s="629"/>
      <c r="DS38" s="629"/>
      <c r="DT38" s="629"/>
      <c r="DU38" s="629"/>
      <c r="DV38" s="630"/>
      <c r="DW38" s="631">
        <v>8.6</v>
      </c>
      <c r="DX38" s="641"/>
      <c r="DY38" s="641"/>
      <c r="DZ38" s="641"/>
      <c r="EA38" s="641"/>
      <c r="EB38" s="641"/>
      <c r="EC38" s="662"/>
    </row>
    <row r="39" spans="2:133" ht="11.25" customHeight="1" x14ac:dyDescent="0.2">
      <c r="B39" s="625" t="s">
        <v>340</v>
      </c>
      <c r="C39" s="626"/>
      <c r="D39" s="626"/>
      <c r="E39" s="626"/>
      <c r="F39" s="626"/>
      <c r="G39" s="626"/>
      <c r="H39" s="626"/>
      <c r="I39" s="626"/>
      <c r="J39" s="626"/>
      <c r="K39" s="626"/>
      <c r="L39" s="626"/>
      <c r="M39" s="626"/>
      <c r="N39" s="626"/>
      <c r="O39" s="626"/>
      <c r="P39" s="626"/>
      <c r="Q39" s="627"/>
      <c r="R39" s="628">
        <v>1937862</v>
      </c>
      <c r="S39" s="629"/>
      <c r="T39" s="629"/>
      <c r="U39" s="629"/>
      <c r="V39" s="629"/>
      <c r="W39" s="629"/>
      <c r="X39" s="629"/>
      <c r="Y39" s="630"/>
      <c r="Z39" s="655">
        <v>1.7</v>
      </c>
      <c r="AA39" s="655"/>
      <c r="AB39" s="655"/>
      <c r="AC39" s="655"/>
      <c r="AD39" s="656">
        <v>35</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t="s">
        <v>228</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45202</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1353654</v>
      </c>
      <c r="CS39" s="639"/>
      <c r="CT39" s="639"/>
      <c r="CU39" s="639"/>
      <c r="CV39" s="639"/>
      <c r="CW39" s="639"/>
      <c r="CX39" s="639"/>
      <c r="CY39" s="640"/>
      <c r="CZ39" s="631">
        <v>1.3</v>
      </c>
      <c r="DA39" s="641"/>
      <c r="DB39" s="641"/>
      <c r="DC39" s="642"/>
      <c r="DD39" s="634">
        <v>1315098</v>
      </c>
      <c r="DE39" s="639"/>
      <c r="DF39" s="639"/>
      <c r="DG39" s="639"/>
      <c r="DH39" s="639"/>
      <c r="DI39" s="639"/>
      <c r="DJ39" s="639"/>
      <c r="DK39" s="640"/>
      <c r="DL39" s="634" t="s">
        <v>228</v>
      </c>
      <c r="DM39" s="639"/>
      <c r="DN39" s="639"/>
      <c r="DO39" s="639"/>
      <c r="DP39" s="639"/>
      <c r="DQ39" s="639"/>
      <c r="DR39" s="639"/>
      <c r="DS39" s="639"/>
      <c r="DT39" s="639"/>
      <c r="DU39" s="639"/>
      <c r="DV39" s="640"/>
      <c r="DW39" s="631" t="s">
        <v>228</v>
      </c>
      <c r="DX39" s="641"/>
      <c r="DY39" s="641"/>
      <c r="DZ39" s="641"/>
      <c r="EA39" s="641"/>
      <c r="EB39" s="641"/>
      <c r="EC39" s="662"/>
    </row>
    <row r="40" spans="2:133" ht="11.25" customHeight="1" x14ac:dyDescent="0.2">
      <c r="B40" s="625" t="s">
        <v>344</v>
      </c>
      <c r="C40" s="626"/>
      <c r="D40" s="626"/>
      <c r="E40" s="626"/>
      <c r="F40" s="626"/>
      <c r="G40" s="626"/>
      <c r="H40" s="626"/>
      <c r="I40" s="626"/>
      <c r="J40" s="626"/>
      <c r="K40" s="626"/>
      <c r="L40" s="626"/>
      <c r="M40" s="626"/>
      <c r="N40" s="626"/>
      <c r="O40" s="626"/>
      <c r="P40" s="626"/>
      <c r="Q40" s="627"/>
      <c r="R40" s="628">
        <v>1140200</v>
      </c>
      <c r="S40" s="629"/>
      <c r="T40" s="629"/>
      <c r="U40" s="629"/>
      <c r="V40" s="629"/>
      <c r="W40" s="629"/>
      <c r="X40" s="629"/>
      <c r="Y40" s="630"/>
      <c r="Z40" s="655">
        <v>1</v>
      </c>
      <c r="AA40" s="655"/>
      <c r="AB40" s="655"/>
      <c r="AC40" s="655"/>
      <c r="AD40" s="656" t="s">
        <v>237</v>
      </c>
      <c r="AE40" s="656"/>
      <c r="AF40" s="656"/>
      <c r="AG40" s="656"/>
      <c r="AH40" s="656"/>
      <c r="AI40" s="656"/>
      <c r="AJ40" s="656"/>
      <c r="AK40" s="656"/>
      <c r="AL40" s="631" t="s">
        <v>237</v>
      </c>
      <c r="AM40" s="632"/>
      <c r="AN40" s="632"/>
      <c r="AO40" s="657"/>
      <c r="AQ40" s="663" t="s">
        <v>345</v>
      </c>
      <c r="AR40" s="664"/>
      <c r="AS40" s="664"/>
      <c r="AT40" s="664"/>
      <c r="AU40" s="664"/>
      <c r="AV40" s="664"/>
      <c r="AW40" s="664"/>
      <c r="AX40" s="664"/>
      <c r="AY40" s="665"/>
      <c r="AZ40" s="628" t="s">
        <v>228</v>
      </c>
      <c r="BA40" s="629"/>
      <c r="BB40" s="629"/>
      <c r="BC40" s="629"/>
      <c r="BD40" s="639"/>
      <c r="BE40" s="639"/>
      <c r="BF40" s="666"/>
      <c r="BG40" s="671" t="s">
        <v>346</v>
      </c>
      <c r="BH40" s="672"/>
      <c r="BI40" s="672"/>
      <c r="BJ40" s="672"/>
      <c r="BK40" s="672"/>
      <c r="BL40" s="222"/>
      <c r="BM40" s="667" t="s">
        <v>347</v>
      </c>
      <c r="BN40" s="667"/>
      <c r="BO40" s="667"/>
      <c r="BP40" s="667"/>
      <c r="BQ40" s="667"/>
      <c r="BR40" s="667"/>
      <c r="BS40" s="667"/>
      <c r="BT40" s="667"/>
      <c r="BU40" s="668"/>
      <c r="BV40" s="628">
        <v>115</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1117376</v>
      </c>
      <c r="CS40" s="629"/>
      <c r="CT40" s="629"/>
      <c r="CU40" s="629"/>
      <c r="CV40" s="629"/>
      <c r="CW40" s="629"/>
      <c r="CX40" s="629"/>
      <c r="CY40" s="630"/>
      <c r="CZ40" s="631">
        <v>1</v>
      </c>
      <c r="DA40" s="641"/>
      <c r="DB40" s="641"/>
      <c r="DC40" s="642"/>
      <c r="DD40" s="634">
        <v>111776</v>
      </c>
      <c r="DE40" s="629"/>
      <c r="DF40" s="629"/>
      <c r="DG40" s="629"/>
      <c r="DH40" s="629"/>
      <c r="DI40" s="629"/>
      <c r="DJ40" s="629"/>
      <c r="DK40" s="630"/>
      <c r="DL40" s="634" t="s">
        <v>228</v>
      </c>
      <c r="DM40" s="629"/>
      <c r="DN40" s="629"/>
      <c r="DO40" s="629"/>
      <c r="DP40" s="629"/>
      <c r="DQ40" s="629"/>
      <c r="DR40" s="629"/>
      <c r="DS40" s="629"/>
      <c r="DT40" s="629"/>
      <c r="DU40" s="629"/>
      <c r="DV40" s="630"/>
      <c r="DW40" s="631" t="s">
        <v>237</v>
      </c>
      <c r="DX40" s="641"/>
      <c r="DY40" s="641"/>
      <c r="DZ40" s="641"/>
      <c r="EA40" s="641"/>
      <c r="EB40" s="641"/>
      <c r="EC40" s="662"/>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237</v>
      </c>
      <c r="S41" s="629"/>
      <c r="T41" s="629"/>
      <c r="U41" s="629"/>
      <c r="V41" s="629"/>
      <c r="W41" s="629"/>
      <c r="X41" s="629"/>
      <c r="Y41" s="630"/>
      <c r="Z41" s="655" t="s">
        <v>139</v>
      </c>
      <c r="AA41" s="655"/>
      <c r="AB41" s="655"/>
      <c r="AC41" s="655"/>
      <c r="AD41" s="656" t="s">
        <v>139</v>
      </c>
      <c r="AE41" s="656"/>
      <c r="AF41" s="656"/>
      <c r="AG41" s="656"/>
      <c r="AH41" s="656"/>
      <c r="AI41" s="656"/>
      <c r="AJ41" s="656"/>
      <c r="AK41" s="656"/>
      <c r="AL41" s="631" t="s">
        <v>228</v>
      </c>
      <c r="AM41" s="632"/>
      <c r="AN41" s="632"/>
      <c r="AO41" s="657"/>
      <c r="AQ41" s="663" t="s">
        <v>350</v>
      </c>
      <c r="AR41" s="664"/>
      <c r="AS41" s="664"/>
      <c r="AT41" s="664"/>
      <c r="AU41" s="664"/>
      <c r="AV41" s="664"/>
      <c r="AW41" s="664"/>
      <c r="AX41" s="664"/>
      <c r="AY41" s="665"/>
      <c r="AZ41" s="628">
        <v>2260869</v>
      </c>
      <c r="BA41" s="629"/>
      <c r="BB41" s="629"/>
      <c r="BC41" s="629"/>
      <c r="BD41" s="639"/>
      <c r="BE41" s="639"/>
      <c r="BF41" s="666"/>
      <c r="BG41" s="671"/>
      <c r="BH41" s="672"/>
      <c r="BI41" s="672"/>
      <c r="BJ41" s="672"/>
      <c r="BK41" s="672"/>
      <c r="BL41" s="222"/>
      <c r="BM41" s="667" t="s">
        <v>351</v>
      </c>
      <c r="BN41" s="667"/>
      <c r="BO41" s="667"/>
      <c r="BP41" s="667"/>
      <c r="BQ41" s="667"/>
      <c r="BR41" s="667"/>
      <c r="BS41" s="667"/>
      <c r="BT41" s="667"/>
      <c r="BU41" s="668"/>
      <c r="BV41" s="628">
        <v>1</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228</v>
      </c>
      <c r="CS41" s="639"/>
      <c r="CT41" s="639"/>
      <c r="CU41" s="639"/>
      <c r="CV41" s="639"/>
      <c r="CW41" s="639"/>
      <c r="CX41" s="639"/>
      <c r="CY41" s="640"/>
      <c r="CZ41" s="631" t="s">
        <v>237</v>
      </c>
      <c r="DA41" s="641"/>
      <c r="DB41" s="641"/>
      <c r="DC41" s="642"/>
      <c r="DD41" s="634" t="s">
        <v>237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228</v>
      </c>
      <c r="S42" s="629"/>
      <c r="T42" s="629"/>
      <c r="U42" s="629"/>
      <c r="V42" s="629"/>
      <c r="W42" s="629"/>
      <c r="X42" s="629"/>
      <c r="Y42" s="630"/>
      <c r="Z42" s="655" t="s">
        <v>237</v>
      </c>
      <c r="AA42" s="655"/>
      <c r="AB42" s="655"/>
      <c r="AC42" s="655"/>
      <c r="AD42" s="656" t="s">
        <v>228</v>
      </c>
      <c r="AE42" s="656"/>
      <c r="AF42" s="656"/>
      <c r="AG42" s="656"/>
      <c r="AH42" s="656"/>
      <c r="AI42" s="656"/>
      <c r="AJ42" s="656"/>
      <c r="AK42" s="656"/>
      <c r="AL42" s="631" t="s">
        <v>237</v>
      </c>
      <c r="AM42" s="632"/>
      <c r="AN42" s="632"/>
      <c r="AO42" s="657"/>
      <c r="AQ42" s="675" t="s">
        <v>354</v>
      </c>
      <c r="AR42" s="676"/>
      <c r="AS42" s="676"/>
      <c r="AT42" s="676"/>
      <c r="AU42" s="676"/>
      <c r="AV42" s="676"/>
      <c r="AW42" s="676"/>
      <c r="AX42" s="676"/>
      <c r="AY42" s="677"/>
      <c r="AZ42" s="608">
        <v>5510310</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322</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11002950</v>
      </c>
      <c r="CS42" s="639"/>
      <c r="CT42" s="639"/>
      <c r="CU42" s="639"/>
      <c r="CV42" s="639"/>
      <c r="CW42" s="639"/>
      <c r="CX42" s="639"/>
      <c r="CY42" s="640"/>
      <c r="CZ42" s="631">
        <v>10.199999999999999</v>
      </c>
      <c r="DA42" s="641"/>
      <c r="DB42" s="641"/>
      <c r="DC42" s="642"/>
      <c r="DD42" s="634">
        <v>7403149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t="s">
        <v>228</v>
      </c>
      <c r="S43" s="629"/>
      <c r="T43" s="629"/>
      <c r="U43" s="629"/>
      <c r="V43" s="629"/>
      <c r="W43" s="629"/>
      <c r="X43" s="629"/>
      <c r="Y43" s="630"/>
      <c r="Z43" s="655" t="s">
        <v>228</v>
      </c>
      <c r="AA43" s="655"/>
      <c r="AB43" s="655"/>
      <c r="AC43" s="655"/>
      <c r="AD43" s="656" t="s">
        <v>139</v>
      </c>
      <c r="AE43" s="656"/>
      <c r="AF43" s="656"/>
      <c r="AG43" s="656"/>
      <c r="AH43" s="656"/>
      <c r="AI43" s="656"/>
      <c r="AJ43" s="656"/>
      <c r="AK43" s="656"/>
      <c r="AL43" s="631" t="s">
        <v>228</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290794</v>
      </c>
      <c r="CS43" s="639"/>
      <c r="CT43" s="639"/>
      <c r="CU43" s="639"/>
      <c r="CV43" s="639"/>
      <c r="CW43" s="639"/>
      <c r="CX43" s="639"/>
      <c r="CY43" s="640"/>
      <c r="CZ43" s="631">
        <v>0.3</v>
      </c>
      <c r="DA43" s="641"/>
      <c r="DB43" s="641"/>
      <c r="DC43" s="642"/>
      <c r="DD43" s="634">
        <v>290794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112983666</v>
      </c>
      <c r="S44" s="643"/>
      <c r="T44" s="643"/>
      <c r="U44" s="643"/>
      <c r="V44" s="643"/>
      <c r="W44" s="643"/>
      <c r="X44" s="643"/>
      <c r="Y44" s="644"/>
      <c r="Z44" s="645">
        <v>100</v>
      </c>
      <c r="AA44" s="645"/>
      <c r="AB44" s="645"/>
      <c r="AC44" s="645"/>
      <c r="AD44" s="646">
        <v>64768696</v>
      </c>
      <c r="AE44" s="646"/>
      <c r="AF44" s="646"/>
      <c r="AG44" s="646"/>
      <c r="AH44" s="646"/>
      <c r="AI44" s="646"/>
      <c r="AJ44" s="646"/>
      <c r="AK44" s="646"/>
      <c r="AL44" s="611">
        <v>100</v>
      </c>
      <c r="AM44" s="647"/>
      <c r="AN44" s="647"/>
      <c r="AO44" s="648"/>
      <c r="CD44" s="649" t="s">
        <v>305</v>
      </c>
      <c r="CE44" s="650"/>
      <c r="CF44" s="625" t="s">
        <v>360</v>
      </c>
      <c r="CG44" s="626"/>
      <c r="CH44" s="626"/>
      <c r="CI44" s="626"/>
      <c r="CJ44" s="626"/>
      <c r="CK44" s="626"/>
      <c r="CL44" s="626"/>
      <c r="CM44" s="626"/>
      <c r="CN44" s="626"/>
      <c r="CO44" s="626"/>
      <c r="CP44" s="626"/>
      <c r="CQ44" s="627"/>
      <c r="CR44" s="628">
        <v>11002950</v>
      </c>
      <c r="CS44" s="629"/>
      <c r="CT44" s="629"/>
      <c r="CU44" s="629"/>
      <c r="CV44" s="629"/>
      <c r="CW44" s="629"/>
      <c r="CX44" s="629"/>
      <c r="CY44" s="630"/>
      <c r="CZ44" s="631">
        <v>10.199999999999999</v>
      </c>
      <c r="DA44" s="632"/>
      <c r="DB44" s="632"/>
      <c r="DC44" s="633"/>
      <c r="DD44" s="634">
        <v>7403149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2584114</v>
      </c>
      <c r="CS45" s="639"/>
      <c r="CT45" s="639"/>
      <c r="CU45" s="639"/>
      <c r="CV45" s="639"/>
      <c r="CW45" s="639"/>
      <c r="CX45" s="639"/>
      <c r="CY45" s="640"/>
      <c r="CZ45" s="631">
        <v>2.4</v>
      </c>
      <c r="DA45" s="641"/>
      <c r="DB45" s="641"/>
      <c r="DC45" s="642"/>
      <c r="DD45" s="634">
        <v>973128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8418836</v>
      </c>
      <c r="CS46" s="629"/>
      <c r="CT46" s="629"/>
      <c r="CU46" s="629"/>
      <c r="CV46" s="629"/>
      <c r="CW46" s="629"/>
      <c r="CX46" s="629"/>
      <c r="CY46" s="630"/>
      <c r="CZ46" s="631">
        <v>7.8</v>
      </c>
      <c r="DA46" s="632"/>
      <c r="DB46" s="632"/>
      <c r="DC46" s="633"/>
      <c r="DD46" s="634">
        <v>6430021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t="s">
        <v>228</v>
      </c>
      <c r="CS47" s="639"/>
      <c r="CT47" s="639"/>
      <c r="CU47" s="639"/>
      <c r="CV47" s="639"/>
      <c r="CW47" s="639"/>
      <c r="CX47" s="639"/>
      <c r="CY47" s="640"/>
      <c r="CZ47" s="631" t="s">
        <v>228</v>
      </c>
      <c r="DA47" s="641"/>
      <c r="DB47" s="641"/>
      <c r="DC47" s="642"/>
      <c r="DD47" s="634" t="s">
        <v>228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228</v>
      </c>
      <c r="CS48" s="629"/>
      <c r="CT48" s="629"/>
      <c r="CU48" s="629"/>
      <c r="CV48" s="629"/>
      <c r="CW48" s="629"/>
      <c r="CX48" s="629"/>
      <c r="CY48" s="630"/>
      <c r="CZ48" s="631" t="s">
        <v>237</v>
      </c>
      <c r="DA48" s="632"/>
      <c r="DB48" s="632"/>
      <c r="DC48" s="633"/>
      <c r="DD48" s="634" t="s">
        <v>228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108027961</v>
      </c>
      <c r="CS49" s="609"/>
      <c r="CT49" s="609"/>
      <c r="CU49" s="609"/>
      <c r="CV49" s="609"/>
      <c r="CW49" s="609"/>
      <c r="CX49" s="609"/>
      <c r="CY49" s="610"/>
      <c r="CZ49" s="611">
        <v>100</v>
      </c>
      <c r="DA49" s="612"/>
      <c r="DB49" s="612"/>
      <c r="DC49" s="613"/>
      <c r="DD49" s="614">
        <v>67831378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9dLME7KamyrDCuXPVOsBB0X4eOojhqNfHUtRlobBIzzmSDq6oWojNZK2G5WsETFa8JCDIIHhL5m3fjpRqz5pdw==" saltValue="kr+SUkhNXL5q/tU7+ZiWW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B19" sqref="B19:P19"/>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391</v>
      </c>
      <c r="C7" s="1076"/>
      <c r="D7" s="1076"/>
      <c r="E7" s="1076"/>
      <c r="F7" s="1076"/>
      <c r="G7" s="1076"/>
      <c r="H7" s="1076"/>
      <c r="I7" s="1076"/>
      <c r="J7" s="1076"/>
      <c r="K7" s="1076"/>
      <c r="L7" s="1076"/>
      <c r="M7" s="1076"/>
      <c r="N7" s="1076"/>
      <c r="O7" s="1076"/>
      <c r="P7" s="1077"/>
      <c r="Q7" s="1130">
        <v>113429</v>
      </c>
      <c r="R7" s="1131"/>
      <c r="S7" s="1131"/>
      <c r="T7" s="1131"/>
      <c r="U7" s="1131"/>
      <c r="V7" s="1131">
        <v>108473</v>
      </c>
      <c r="W7" s="1131"/>
      <c r="X7" s="1131"/>
      <c r="Y7" s="1131"/>
      <c r="Z7" s="1131"/>
      <c r="AA7" s="1131">
        <v>4956</v>
      </c>
      <c r="AB7" s="1131"/>
      <c r="AC7" s="1131"/>
      <c r="AD7" s="1131"/>
      <c r="AE7" s="1132"/>
      <c r="AF7" s="1133">
        <v>4904</v>
      </c>
      <c r="AG7" s="1134"/>
      <c r="AH7" s="1134"/>
      <c r="AI7" s="1134"/>
      <c r="AJ7" s="1135"/>
      <c r="AK7" s="1136">
        <v>85</v>
      </c>
      <c r="AL7" s="1137"/>
      <c r="AM7" s="1137"/>
      <c r="AN7" s="1137"/>
      <c r="AO7" s="1137"/>
      <c r="AP7" s="1137">
        <v>18525</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584</v>
      </c>
      <c r="BT7" s="1128"/>
      <c r="BU7" s="1128"/>
      <c r="BV7" s="1128"/>
      <c r="BW7" s="1128"/>
      <c r="BX7" s="1128"/>
      <c r="BY7" s="1128"/>
      <c r="BZ7" s="1128"/>
      <c r="CA7" s="1128"/>
      <c r="CB7" s="1128"/>
      <c r="CC7" s="1128"/>
      <c r="CD7" s="1128"/>
      <c r="CE7" s="1128"/>
      <c r="CF7" s="1128"/>
      <c r="CG7" s="1140"/>
      <c r="CH7" s="1124">
        <v>0</v>
      </c>
      <c r="CI7" s="1125"/>
      <c r="CJ7" s="1125"/>
      <c r="CK7" s="1125"/>
      <c r="CL7" s="1126"/>
      <c r="CM7" s="1124">
        <v>576</v>
      </c>
      <c r="CN7" s="1125"/>
      <c r="CO7" s="1125"/>
      <c r="CP7" s="1125"/>
      <c r="CQ7" s="1126"/>
      <c r="CR7" s="1124">
        <v>500</v>
      </c>
      <c r="CS7" s="1125"/>
      <c r="CT7" s="1125"/>
      <c r="CU7" s="1125"/>
      <c r="CV7" s="1126"/>
      <c r="CW7" s="1124">
        <v>71</v>
      </c>
      <c r="CX7" s="1125"/>
      <c r="CY7" s="1125"/>
      <c r="CZ7" s="1125"/>
      <c r="DA7" s="1126"/>
      <c r="DB7" s="1124" t="s">
        <v>589</v>
      </c>
      <c r="DC7" s="1125"/>
      <c r="DD7" s="1125"/>
      <c r="DE7" s="1125"/>
      <c r="DF7" s="1126"/>
      <c r="DG7" s="1124" t="s">
        <v>589</v>
      </c>
      <c r="DH7" s="1125"/>
      <c r="DI7" s="1125"/>
      <c r="DJ7" s="1125"/>
      <c r="DK7" s="1126"/>
      <c r="DL7" s="1124" t="s">
        <v>589</v>
      </c>
      <c r="DM7" s="1125"/>
      <c r="DN7" s="1125"/>
      <c r="DO7" s="1125"/>
      <c r="DP7" s="1126"/>
      <c r="DQ7" s="1124" t="s">
        <v>589</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t="s">
        <v>588</v>
      </c>
      <c r="BS8" s="1020" t="s">
        <v>585</v>
      </c>
      <c r="BT8" s="1021"/>
      <c r="BU8" s="1021"/>
      <c r="BV8" s="1021"/>
      <c r="BW8" s="1021"/>
      <c r="BX8" s="1021"/>
      <c r="BY8" s="1021"/>
      <c r="BZ8" s="1021"/>
      <c r="CA8" s="1021"/>
      <c r="CB8" s="1021"/>
      <c r="CC8" s="1021"/>
      <c r="CD8" s="1021"/>
      <c r="CE8" s="1021"/>
      <c r="CF8" s="1021"/>
      <c r="CG8" s="1042"/>
      <c r="CH8" s="1017">
        <v>0</v>
      </c>
      <c r="CI8" s="1018"/>
      <c r="CJ8" s="1018"/>
      <c r="CK8" s="1018"/>
      <c r="CL8" s="1019"/>
      <c r="CM8" s="1017">
        <v>15</v>
      </c>
      <c r="CN8" s="1018"/>
      <c r="CO8" s="1018"/>
      <c r="CP8" s="1018"/>
      <c r="CQ8" s="1019"/>
      <c r="CR8" s="1017">
        <v>10</v>
      </c>
      <c r="CS8" s="1018"/>
      <c r="CT8" s="1018"/>
      <c r="CU8" s="1018"/>
      <c r="CV8" s="1019"/>
      <c r="CW8" s="1017">
        <v>2</v>
      </c>
      <c r="CX8" s="1018"/>
      <c r="CY8" s="1018"/>
      <c r="CZ8" s="1018"/>
      <c r="DA8" s="1019"/>
      <c r="DB8" s="1017">
        <v>1878</v>
      </c>
      <c r="DC8" s="1018"/>
      <c r="DD8" s="1018"/>
      <c r="DE8" s="1018"/>
      <c r="DF8" s="1019"/>
      <c r="DG8" s="1017">
        <v>7531</v>
      </c>
      <c r="DH8" s="1018"/>
      <c r="DI8" s="1018"/>
      <c r="DJ8" s="1018"/>
      <c r="DK8" s="1019"/>
      <c r="DL8" s="1017" t="s">
        <v>589</v>
      </c>
      <c r="DM8" s="1018"/>
      <c r="DN8" s="1018"/>
      <c r="DO8" s="1018"/>
      <c r="DP8" s="1019"/>
      <c r="DQ8" s="1017" t="s">
        <v>589</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586</v>
      </c>
      <c r="BT9" s="1021"/>
      <c r="BU9" s="1021"/>
      <c r="BV9" s="1021"/>
      <c r="BW9" s="1021"/>
      <c r="BX9" s="1021"/>
      <c r="BY9" s="1021"/>
      <c r="BZ9" s="1021"/>
      <c r="CA9" s="1021"/>
      <c r="CB9" s="1021"/>
      <c r="CC9" s="1021"/>
      <c r="CD9" s="1021"/>
      <c r="CE9" s="1021"/>
      <c r="CF9" s="1021"/>
      <c r="CG9" s="1042"/>
      <c r="CH9" s="1017">
        <v>3</v>
      </c>
      <c r="CI9" s="1018"/>
      <c r="CJ9" s="1018"/>
      <c r="CK9" s="1018"/>
      <c r="CL9" s="1019"/>
      <c r="CM9" s="1017">
        <v>17</v>
      </c>
      <c r="CN9" s="1018"/>
      <c r="CO9" s="1018"/>
      <c r="CP9" s="1018"/>
      <c r="CQ9" s="1019"/>
      <c r="CR9" s="1017">
        <v>5</v>
      </c>
      <c r="CS9" s="1018"/>
      <c r="CT9" s="1018"/>
      <c r="CU9" s="1018"/>
      <c r="CV9" s="1019"/>
      <c r="CW9" s="1017" t="s">
        <v>589</v>
      </c>
      <c r="CX9" s="1018"/>
      <c r="CY9" s="1018"/>
      <c r="CZ9" s="1018"/>
      <c r="DA9" s="1019"/>
      <c r="DB9" s="1017" t="s">
        <v>589</v>
      </c>
      <c r="DC9" s="1018"/>
      <c r="DD9" s="1018"/>
      <c r="DE9" s="1018"/>
      <c r="DF9" s="1019"/>
      <c r="DG9" s="1017" t="s">
        <v>589</v>
      </c>
      <c r="DH9" s="1018"/>
      <c r="DI9" s="1018"/>
      <c r="DJ9" s="1018"/>
      <c r="DK9" s="1019"/>
      <c r="DL9" s="1017" t="s">
        <v>589</v>
      </c>
      <c r="DM9" s="1018"/>
      <c r="DN9" s="1018"/>
      <c r="DO9" s="1018"/>
      <c r="DP9" s="1019"/>
      <c r="DQ9" s="1017" t="s">
        <v>589</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587</v>
      </c>
      <c r="BT10" s="1021"/>
      <c r="BU10" s="1021"/>
      <c r="BV10" s="1021"/>
      <c r="BW10" s="1021"/>
      <c r="BX10" s="1021"/>
      <c r="BY10" s="1021"/>
      <c r="BZ10" s="1021"/>
      <c r="CA10" s="1021"/>
      <c r="CB10" s="1021"/>
      <c r="CC10" s="1021"/>
      <c r="CD10" s="1021"/>
      <c r="CE10" s="1021"/>
      <c r="CF10" s="1021"/>
      <c r="CG10" s="1042"/>
      <c r="CH10" s="1017">
        <v>0</v>
      </c>
      <c r="CI10" s="1018"/>
      <c r="CJ10" s="1018"/>
      <c r="CK10" s="1018"/>
      <c r="CL10" s="1019"/>
      <c r="CM10" s="1017">
        <v>3</v>
      </c>
      <c r="CN10" s="1018"/>
      <c r="CO10" s="1018"/>
      <c r="CP10" s="1018"/>
      <c r="CQ10" s="1019"/>
      <c r="CR10" s="1017">
        <v>3</v>
      </c>
      <c r="CS10" s="1018"/>
      <c r="CT10" s="1018"/>
      <c r="CU10" s="1018"/>
      <c r="CV10" s="1019"/>
      <c r="CW10" s="1017">
        <v>14</v>
      </c>
      <c r="CX10" s="1018"/>
      <c r="CY10" s="1018"/>
      <c r="CZ10" s="1018"/>
      <c r="DA10" s="1019"/>
      <c r="DB10" s="1017" t="s">
        <v>589</v>
      </c>
      <c r="DC10" s="1018"/>
      <c r="DD10" s="1018"/>
      <c r="DE10" s="1018"/>
      <c r="DF10" s="1019"/>
      <c r="DG10" s="1017" t="s">
        <v>589</v>
      </c>
      <c r="DH10" s="1018"/>
      <c r="DI10" s="1018"/>
      <c r="DJ10" s="1018"/>
      <c r="DK10" s="1019"/>
      <c r="DL10" s="1017" t="s">
        <v>589</v>
      </c>
      <c r="DM10" s="1018"/>
      <c r="DN10" s="1018"/>
      <c r="DO10" s="1018"/>
      <c r="DP10" s="1019"/>
      <c r="DQ10" s="1017" t="s">
        <v>589</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590</v>
      </c>
      <c r="BT11" s="1021"/>
      <c r="BU11" s="1021"/>
      <c r="BV11" s="1021"/>
      <c r="BW11" s="1021"/>
      <c r="BX11" s="1021"/>
      <c r="BY11" s="1021"/>
      <c r="BZ11" s="1021"/>
      <c r="CA11" s="1021"/>
      <c r="CB11" s="1021"/>
      <c r="CC11" s="1021"/>
      <c r="CD11" s="1021"/>
      <c r="CE11" s="1021"/>
      <c r="CF11" s="1021"/>
      <c r="CG11" s="1042"/>
      <c r="CH11" s="1017">
        <v>9</v>
      </c>
      <c r="CI11" s="1018"/>
      <c r="CJ11" s="1018"/>
      <c r="CK11" s="1018"/>
      <c r="CL11" s="1019"/>
      <c r="CM11" s="1017">
        <v>98</v>
      </c>
      <c r="CN11" s="1018"/>
      <c r="CO11" s="1018"/>
      <c r="CP11" s="1018"/>
      <c r="CQ11" s="1019"/>
      <c r="CR11" s="1017">
        <v>3</v>
      </c>
      <c r="CS11" s="1018"/>
      <c r="CT11" s="1018"/>
      <c r="CU11" s="1018"/>
      <c r="CV11" s="1019"/>
      <c r="CW11" s="1017">
        <v>25</v>
      </c>
      <c r="CX11" s="1018"/>
      <c r="CY11" s="1018"/>
      <c r="CZ11" s="1018"/>
      <c r="DA11" s="1019"/>
      <c r="DB11" s="1017" t="s">
        <v>589</v>
      </c>
      <c r="DC11" s="1018"/>
      <c r="DD11" s="1018"/>
      <c r="DE11" s="1018"/>
      <c r="DF11" s="1019"/>
      <c r="DG11" s="1017" t="s">
        <v>589</v>
      </c>
      <c r="DH11" s="1018"/>
      <c r="DI11" s="1018"/>
      <c r="DJ11" s="1018"/>
      <c r="DK11" s="1019"/>
      <c r="DL11" s="1017" t="s">
        <v>589</v>
      </c>
      <c r="DM11" s="1018"/>
      <c r="DN11" s="1018"/>
      <c r="DO11" s="1018"/>
      <c r="DP11" s="1019"/>
      <c r="DQ11" s="1017" t="s">
        <v>589</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393</v>
      </c>
      <c r="B23" s="965" t="s">
        <v>394</v>
      </c>
      <c r="C23" s="966"/>
      <c r="D23" s="966"/>
      <c r="E23" s="966"/>
      <c r="F23" s="966"/>
      <c r="G23" s="966"/>
      <c r="H23" s="966"/>
      <c r="I23" s="966"/>
      <c r="J23" s="966"/>
      <c r="K23" s="966"/>
      <c r="L23" s="966"/>
      <c r="M23" s="966"/>
      <c r="N23" s="966"/>
      <c r="O23" s="966"/>
      <c r="P23" s="976"/>
      <c r="Q23" s="1095">
        <v>113429</v>
      </c>
      <c r="R23" s="1089"/>
      <c r="S23" s="1089"/>
      <c r="T23" s="1089"/>
      <c r="U23" s="1089"/>
      <c r="V23" s="1089">
        <v>108473</v>
      </c>
      <c r="W23" s="1089"/>
      <c r="X23" s="1089"/>
      <c r="Y23" s="1089"/>
      <c r="Z23" s="1089"/>
      <c r="AA23" s="1089">
        <v>4956</v>
      </c>
      <c r="AB23" s="1089"/>
      <c r="AC23" s="1089"/>
      <c r="AD23" s="1089"/>
      <c r="AE23" s="1096"/>
      <c r="AF23" s="1097">
        <v>4904</v>
      </c>
      <c r="AG23" s="1089"/>
      <c r="AH23" s="1089"/>
      <c r="AI23" s="1089"/>
      <c r="AJ23" s="1098"/>
      <c r="AK23" s="1099"/>
      <c r="AL23" s="1100"/>
      <c r="AM23" s="1100"/>
      <c r="AN23" s="1100"/>
      <c r="AO23" s="1100"/>
      <c r="AP23" s="1089">
        <v>18525</v>
      </c>
      <c r="AQ23" s="1089"/>
      <c r="AR23" s="1089"/>
      <c r="AS23" s="1089"/>
      <c r="AT23" s="1089"/>
      <c r="AU23" s="1090"/>
      <c r="AV23" s="1090"/>
      <c r="AW23" s="1090"/>
      <c r="AX23" s="1090"/>
      <c r="AY23" s="1091"/>
      <c r="AZ23" s="1092" t="s">
        <v>395</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374</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406</v>
      </c>
      <c r="C28" s="1076"/>
      <c r="D28" s="1076"/>
      <c r="E28" s="1076"/>
      <c r="F28" s="1076"/>
      <c r="G28" s="1076"/>
      <c r="H28" s="1076"/>
      <c r="I28" s="1076"/>
      <c r="J28" s="1076"/>
      <c r="K28" s="1076"/>
      <c r="L28" s="1076"/>
      <c r="M28" s="1076"/>
      <c r="N28" s="1076"/>
      <c r="O28" s="1076"/>
      <c r="P28" s="1077"/>
      <c r="Q28" s="1078">
        <v>23012</v>
      </c>
      <c r="R28" s="1079"/>
      <c r="S28" s="1079"/>
      <c r="T28" s="1079"/>
      <c r="U28" s="1079"/>
      <c r="V28" s="1079">
        <v>22631</v>
      </c>
      <c r="W28" s="1079"/>
      <c r="X28" s="1079"/>
      <c r="Y28" s="1079"/>
      <c r="Z28" s="1079"/>
      <c r="AA28" s="1079">
        <v>381</v>
      </c>
      <c r="AB28" s="1079"/>
      <c r="AC28" s="1079"/>
      <c r="AD28" s="1079"/>
      <c r="AE28" s="1080"/>
      <c r="AF28" s="1081">
        <v>381</v>
      </c>
      <c r="AG28" s="1079"/>
      <c r="AH28" s="1079"/>
      <c r="AI28" s="1079"/>
      <c r="AJ28" s="1082"/>
      <c r="AK28" s="1070">
        <v>2261</v>
      </c>
      <c r="AL28" s="1071"/>
      <c r="AM28" s="1071"/>
      <c r="AN28" s="1071"/>
      <c r="AO28" s="1071"/>
      <c r="AP28" s="1071" t="s">
        <v>516</v>
      </c>
      <c r="AQ28" s="1071"/>
      <c r="AR28" s="1071"/>
      <c r="AS28" s="1071"/>
      <c r="AT28" s="1071"/>
      <c r="AU28" s="1071" t="s">
        <v>516</v>
      </c>
      <c r="AV28" s="1071"/>
      <c r="AW28" s="1071"/>
      <c r="AX28" s="1071"/>
      <c r="AY28" s="1071"/>
      <c r="AZ28" s="1072" t="s">
        <v>516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407</v>
      </c>
      <c r="C29" s="1059"/>
      <c r="D29" s="1059"/>
      <c r="E29" s="1059"/>
      <c r="F29" s="1059"/>
      <c r="G29" s="1059"/>
      <c r="H29" s="1059"/>
      <c r="I29" s="1059"/>
      <c r="J29" s="1059"/>
      <c r="K29" s="1059"/>
      <c r="L29" s="1059"/>
      <c r="M29" s="1059"/>
      <c r="N29" s="1059"/>
      <c r="O29" s="1059"/>
      <c r="P29" s="1060"/>
      <c r="Q29" s="1066">
        <v>18718</v>
      </c>
      <c r="R29" s="1067"/>
      <c r="S29" s="1067"/>
      <c r="T29" s="1067"/>
      <c r="U29" s="1067"/>
      <c r="V29" s="1067">
        <v>18128</v>
      </c>
      <c r="W29" s="1067"/>
      <c r="X29" s="1067"/>
      <c r="Y29" s="1067"/>
      <c r="Z29" s="1067"/>
      <c r="AA29" s="1067">
        <v>590</v>
      </c>
      <c r="AB29" s="1067"/>
      <c r="AC29" s="1067"/>
      <c r="AD29" s="1067"/>
      <c r="AE29" s="1068"/>
      <c r="AF29" s="1063">
        <v>590</v>
      </c>
      <c r="AG29" s="1064"/>
      <c r="AH29" s="1064"/>
      <c r="AI29" s="1064"/>
      <c r="AJ29" s="1065"/>
      <c r="AK29" s="1008">
        <v>3014</v>
      </c>
      <c r="AL29" s="999"/>
      <c r="AM29" s="999"/>
      <c r="AN29" s="999"/>
      <c r="AO29" s="999"/>
      <c r="AP29" s="999" t="s">
        <v>516</v>
      </c>
      <c r="AQ29" s="999"/>
      <c r="AR29" s="999"/>
      <c r="AS29" s="999"/>
      <c r="AT29" s="999"/>
      <c r="AU29" s="999" t="s">
        <v>516</v>
      </c>
      <c r="AV29" s="999"/>
      <c r="AW29" s="999"/>
      <c r="AX29" s="999"/>
      <c r="AY29" s="999"/>
      <c r="AZ29" s="1069" t="s">
        <v>516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408</v>
      </c>
      <c r="C30" s="1059"/>
      <c r="D30" s="1059"/>
      <c r="E30" s="1059"/>
      <c r="F30" s="1059"/>
      <c r="G30" s="1059"/>
      <c r="H30" s="1059"/>
      <c r="I30" s="1059"/>
      <c r="J30" s="1059"/>
      <c r="K30" s="1059"/>
      <c r="L30" s="1059"/>
      <c r="M30" s="1059"/>
      <c r="N30" s="1059"/>
      <c r="O30" s="1059"/>
      <c r="P30" s="1060"/>
      <c r="Q30" s="1066">
        <v>4751</v>
      </c>
      <c r="R30" s="1067"/>
      <c r="S30" s="1067"/>
      <c r="T30" s="1067"/>
      <c r="U30" s="1067"/>
      <c r="V30" s="1067">
        <v>4693</v>
      </c>
      <c r="W30" s="1067"/>
      <c r="X30" s="1067"/>
      <c r="Y30" s="1067"/>
      <c r="Z30" s="1067"/>
      <c r="AA30" s="1067">
        <v>58</v>
      </c>
      <c r="AB30" s="1067"/>
      <c r="AC30" s="1067"/>
      <c r="AD30" s="1067"/>
      <c r="AE30" s="1068"/>
      <c r="AF30" s="1063">
        <v>58</v>
      </c>
      <c r="AG30" s="1064"/>
      <c r="AH30" s="1064"/>
      <c r="AI30" s="1064"/>
      <c r="AJ30" s="1065"/>
      <c r="AK30" s="1008">
        <v>2533</v>
      </c>
      <c r="AL30" s="999"/>
      <c r="AM30" s="999"/>
      <c r="AN30" s="999"/>
      <c r="AO30" s="999"/>
      <c r="AP30" s="999" t="s">
        <v>516</v>
      </c>
      <c r="AQ30" s="999"/>
      <c r="AR30" s="999"/>
      <c r="AS30" s="999"/>
      <c r="AT30" s="999"/>
      <c r="AU30" s="999" t="s">
        <v>516</v>
      </c>
      <c r="AV30" s="999"/>
      <c r="AW30" s="999"/>
      <c r="AX30" s="999"/>
      <c r="AY30" s="999"/>
      <c r="AZ30" s="1069" t="s">
        <v>516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393</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1028</v>
      </c>
      <c r="AG63" s="987"/>
      <c r="AH63" s="987"/>
      <c r="AI63" s="987"/>
      <c r="AJ63" s="1050"/>
      <c r="AK63" s="1051"/>
      <c r="AL63" s="991"/>
      <c r="AM63" s="991"/>
      <c r="AN63" s="991"/>
      <c r="AO63" s="991"/>
      <c r="AP63" s="987" t="s">
        <v>516</v>
      </c>
      <c r="AQ63" s="987"/>
      <c r="AR63" s="987"/>
      <c r="AS63" s="987"/>
      <c r="AT63" s="987"/>
      <c r="AU63" s="987" t="s">
        <v>516</v>
      </c>
      <c r="AV63" s="987"/>
      <c r="AW63" s="987"/>
      <c r="AX63" s="987"/>
      <c r="AY63" s="987"/>
      <c r="AZ63" s="1045"/>
      <c r="BA63" s="1045"/>
      <c r="BB63" s="1045"/>
      <c r="BC63" s="1045"/>
      <c r="BD63" s="1045"/>
      <c r="BE63" s="988"/>
      <c r="BF63" s="988"/>
      <c r="BG63" s="988"/>
      <c r="BH63" s="988"/>
      <c r="BI63" s="989"/>
      <c r="BJ63" s="1046" t="s">
        <v>411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413</v>
      </c>
      <c r="B66" s="1024"/>
      <c r="C66" s="1024"/>
      <c r="D66" s="1024"/>
      <c r="E66" s="1024"/>
      <c r="F66" s="1024"/>
      <c r="G66" s="1024"/>
      <c r="H66" s="1024"/>
      <c r="I66" s="1024"/>
      <c r="J66" s="1024"/>
      <c r="K66" s="1024"/>
      <c r="L66" s="1024"/>
      <c r="M66" s="1024"/>
      <c r="N66" s="1024"/>
      <c r="O66" s="1024"/>
      <c r="P66" s="1025"/>
      <c r="Q66" s="1029" t="s">
        <v>414</v>
      </c>
      <c r="R66" s="1030"/>
      <c r="S66" s="1030"/>
      <c r="T66" s="1030"/>
      <c r="U66" s="1031"/>
      <c r="V66" s="1029" t="s">
        <v>415</v>
      </c>
      <c r="W66" s="1030"/>
      <c r="X66" s="1030"/>
      <c r="Y66" s="1030"/>
      <c r="Z66" s="1031"/>
      <c r="AA66" s="1029" t="s">
        <v>416</v>
      </c>
      <c r="AB66" s="1030"/>
      <c r="AC66" s="1030"/>
      <c r="AD66" s="1030"/>
      <c r="AE66" s="1031"/>
      <c r="AF66" s="1035" t="s">
        <v>417</v>
      </c>
      <c r="AG66" s="1036"/>
      <c r="AH66" s="1036"/>
      <c r="AI66" s="1036"/>
      <c r="AJ66" s="1037"/>
      <c r="AK66" s="1029" t="s">
        <v>418</v>
      </c>
      <c r="AL66" s="1024"/>
      <c r="AM66" s="1024"/>
      <c r="AN66" s="1024"/>
      <c r="AO66" s="1025"/>
      <c r="AP66" s="1029" t="s">
        <v>419</v>
      </c>
      <c r="AQ66" s="1030"/>
      <c r="AR66" s="1030"/>
      <c r="AS66" s="1030"/>
      <c r="AT66" s="1031"/>
      <c r="AU66" s="1029" t="s">
        <v>420</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579</v>
      </c>
      <c r="C68" s="1014"/>
      <c r="D68" s="1014"/>
      <c r="E68" s="1014"/>
      <c r="F68" s="1014"/>
      <c r="G68" s="1014"/>
      <c r="H68" s="1014"/>
      <c r="I68" s="1014"/>
      <c r="J68" s="1014"/>
      <c r="K68" s="1014"/>
      <c r="L68" s="1014"/>
      <c r="M68" s="1014"/>
      <c r="N68" s="1014"/>
      <c r="O68" s="1014"/>
      <c r="P68" s="1015"/>
      <c r="Q68" s="1016">
        <v>7741</v>
      </c>
      <c r="R68" s="1010">
        <v>7961</v>
      </c>
      <c r="S68" s="1010">
        <v>7961</v>
      </c>
      <c r="T68" s="1010">
        <v>7961</v>
      </c>
      <c r="U68" s="1010">
        <v>7961</v>
      </c>
      <c r="V68" s="1010">
        <v>7327</v>
      </c>
      <c r="W68" s="1010">
        <v>7475</v>
      </c>
      <c r="X68" s="1010">
        <v>7475</v>
      </c>
      <c r="Y68" s="1010">
        <v>7475</v>
      </c>
      <c r="Z68" s="1010">
        <v>7475</v>
      </c>
      <c r="AA68" s="1010">
        <v>415</v>
      </c>
      <c r="AB68" s="1010">
        <v>486</v>
      </c>
      <c r="AC68" s="1010">
        <v>486</v>
      </c>
      <c r="AD68" s="1010">
        <v>486</v>
      </c>
      <c r="AE68" s="1010">
        <v>486</v>
      </c>
      <c r="AF68" s="1010">
        <v>415</v>
      </c>
      <c r="AG68" s="1010">
        <v>486</v>
      </c>
      <c r="AH68" s="1010">
        <v>486</v>
      </c>
      <c r="AI68" s="1010">
        <v>486</v>
      </c>
      <c r="AJ68" s="1010">
        <v>486</v>
      </c>
      <c r="AK68" s="1010" t="s">
        <v>516</v>
      </c>
      <c r="AL68" s="1010"/>
      <c r="AM68" s="1010"/>
      <c r="AN68" s="1010"/>
      <c r="AO68" s="1010"/>
      <c r="AP68" s="1010">
        <v>3713</v>
      </c>
      <c r="AQ68" s="1010">
        <v>4476</v>
      </c>
      <c r="AR68" s="1010">
        <v>4476</v>
      </c>
      <c r="AS68" s="1010">
        <v>4476</v>
      </c>
      <c r="AT68" s="1010">
        <v>4476</v>
      </c>
      <c r="AU68" s="1010">
        <v>160</v>
      </c>
      <c r="AV68" s="1010">
        <v>192</v>
      </c>
      <c r="AW68" s="1010">
        <v>192</v>
      </c>
      <c r="AX68" s="1010">
        <v>192</v>
      </c>
      <c r="AY68" s="1010">
        <v>192</v>
      </c>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580</v>
      </c>
      <c r="C69" s="1003"/>
      <c r="D69" s="1003"/>
      <c r="E69" s="1003"/>
      <c r="F69" s="1003"/>
      <c r="G69" s="1003"/>
      <c r="H69" s="1003"/>
      <c r="I69" s="1003"/>
      <c r="J69" s="1003"/>
      <c r="K69" s="1003"/>
      <c r="L69" s="1003"/>
      <c r="M69" s="1003"/>
      <c r="N69" s="1003"/>
      <c r="O69" s="1003"/>
      <c r="P69" s="1004"/>
      <c r="Q69" s="1005">
        <v>194646</v>
      </c>
      <c r="R69" s="999">
        <v>144168</v>
      </c>
      <c r="S69" s="999">
        <v>144168</v>
      </c>
      <c r="T69" s="999">
        <v>144168</v>
      </c>
      <c r="U69" s="999">
        <v>144168</v>
      </c>
      <c r="V69" s="999">
        <v>178380</v>
      </c>
      <c r="W69" s="999">
        <v>138019</v>
      </c>
      <c r="X69" s="999">
        <v>138019</v>
      </c>
      <c r="Y69" s="999">
        <v>138019</v>
      </c>
      <c r="Z69" s="999">
        <v>138019</v>
      </c>
      <c r="AA69" s="999">
        <v>16266</v>
      </c>
      <c r="AB69" s="999">
        <v>6149</v>
      </c>
      <c r="AC69" s="999">
        <v>6149</v>
      </c>
      <c r="AD69" s="999">
        <v>6149</v>
      </c>
      <c r="AE69" s="999">
        <v>6149</v>
      </c>
      <c r="AF69" s="999">
        <v>48943</v>
      </c>
      <c r="AG69" s="999">
        <v>32354</v>
      </c>
      <c r="AH69" s="999">
        <v>32354</v>
      </c>
      <c r="AI69" s="999">
        <v>32354</v>
      </c>
      <c r="AJ69" s="999">
        <v>32354</v>
      </c>
      <c r="AK69" s="999" t="s">
        <v>516</v>
      </c>
      <c r="AL69" s="999"/>
      <c r="AM69" s="999"/>
      <c r="AN69" s="999"/>
      <c r="AO69" s="999"/>
      <c r="AP69" s="999" t="s">
        <v>516</v>
      </c>
      <c r="AQ69" s="999"/>
      <c r="AR69" s="999"/>
      <c r="AS69" s="999"/>
      <c r="AT69" s="999"/>
      <c r="AU69" s="999" t="s">
        <v>516</v>
      </c>
      <c r="AV69" s="999"/>
      <c r="AW69" s="999"/>
      <c r="AX69" s="999"/>
      <c r="AY69" s="999"/>
      <c r="AZ69" s="1000" t="s">
        <v>591</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581</v>
      </c>
      <c r="C70" s="1003"/>
      <c r="D70" s="1003"/>
      <c r="E70" s="1003"/>
      <c r="F70" s="1003"/>
      <c r="G70" s="1003"/>
      <c r="H70" s="1003"/>
      <c r="I70" s="1003"/>
      <c r="J70" s="1003"/>
      <c r="K70" s="1003"/>
      <c r="L70" s="1003"/>
      <c r="M70" s="1003"/>
      <c r="N70" s="1003"/>
      <c r="O70" s="1003"/>
      <c r="P70" s="1004"/>
      <c r="Q70" s="1005">
        <v>96531</v>
      </c>
      <c r="R70" s="999">
        <v>76940</v>
      </c>
      <c r="S70" s="999">
        <v>76940</v>
      </c>
      <c r="T70" s="999">
        <v>76940</v>
      </c>
      <c r="U70" s="999">
        <v>76940</v>
      </c>
      <c r="V70" s="999">
        <v>91789</v>
      </c>
      <c r="W70" s="999">
        <v>73165</v>
      </c>
      <c r="X70" s="999">
        <v>73165</v>
      </c>
      <c r="Y70" s="999">
        <v>73165</v>
      </c>
      <c r="Z70" s="999">
        <v>73165</v>
      </c>
      <c r="AA70" s="999">
        <v>4742</v>
      </c>
      <c r="AB70" s="999">
        <v>3775</v>
      </c>
      <c r="AC70" s="999">
        <v>3775</v>
      </c>
      <c r="AD70" s="999">
        <v>3775</v>
      </c>
      <c r="AE70" s="999">
        <v>3775</v>
      </c>
      <c r="AF70" s="999">
        <v>4726</v>
      </c>
      <c r="AG70" s="999">
        <v>3775</v>
      </c>
      <c r="AH70" s="999">
        <v>3775</v>
      </c>
      <c r="AI70" s="999">
        <v>3775</v>
      </c>
      <c r="AJ70" s="999">
        <v>3775</v>
      </c>
      <c r="AK70" s="999">
        <v>10217</v>
      </c>
      <c r="AL70" s="999">
        <v>7300</v>
      </c>
      <c r="AM70" s="999">
        <v>7300</v>
      </c>
      <c r="AN70" s="999">
        <v>7300</v>
      </c>
      <c r="AO70" s="999">
        <v>7300</v>
      </c>
      <c r="AP70" s="999">
        <v>64049</v>
      </c>
      <c r="AQ70" s="999">
        <v>42318</v>
      </c>
      <c r="AR70" s="999">
        <v>42318</v>
      </c>
      <c r="AS70" s="999">
        <v>42318</v>
      </c>
      <c r="AT70" s="999">
        <v>42318</v>
      </c>
      <c r="AU70" s="999">
        <v>961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582</v>
      </c>
      <c r="C71" s="1003"/>
      <c r="D71" s="1003"/>
      <c r="E71" s="1003"/>
      <c r="F71" s="1003"/>
      <c r="G71" s="1003"/>
      <c r="H71" s="1003"/>
      <c r="I71" s="1003"/>
      <c r="J71" s="1003"/>
      <c r="K71" s="1003"/>
      <c r="L71" s="1003"/>
      <c r="M71" s="1003"/>
      <c r="N71" s="1003"/>
      <c r="O71" s="1003"/>
      <c r="P71" s="1004"/>
      <c r="Q71" s="1005">
        <v>6282</v>
      </c>
      <c r="R71" s="999">
        <v>6933</v>
      </c>
      <c r="S71" s="999">
        <v>6933</v>
      </c>
      <c r="T71" s="999">
        <v>6933</v>
      </c>
      <c r="U71" s="999">
        <v>6933</v>
      </c>
      <c r="V71" s="999">
        <v>6206</v>
      </c>
      <c r="W71" s="999">
        <v>6850</v>
      </c>
      <c r="X71" s="999">
        <v>6850</v>
      </c>
      <c r="Y71" s="999">
        <v>6850</v>
      </c>
      <c r="Z71" s="999">
        <v>6850</v>
      </c>
      <c r="AA71" s="999">
        <v>76</v>
      </c>
      <c r="AB71" s="999">
        <v>82</v>
      </c>
      <c r="AC71" s="999">
        <v>82</v>
      </c>
      <c r="AD71" s="999">
        <v>82</v>
      </c>
      <c r="AE71" s="999">
        <v>82</v>
      </c>
      <c r="AF71" s="999">
        <v>76</v>
      </c>
      <c r="AG71" s="999">
        <v>82</v>
      </c>
      <c r="AH71" s="999">
        <v>82</v>
      </c>
      <c r="AI71" s="999">
        <v>82</v>
      </c>
      <c r="AJ71" s="999">
        <v>82</v>
      </c>
      <c r="AK71" s="999">
        <v>1908</v>
      </c>
      <c r="AL71" s="999">
        <v>2485</v>
      </c>
      <c r="AM71" s="999">
        <v>2485</v>
      </c>
      <c r="AN71" s="999">
        <v>2485</v>
      </c>
      <c r="AO71" s="999">
        <v>2485</v>
      </c>
      <c r="AP71" s="999" t="s">
        <v>516</v>
      </c>
      <c r="AQ71" s="999"/>
      <c r="AR71" s="999"/>
      <c r="AS71" s="999"/>
      <c r="AT71" s="999"/>
      <c r="AU71" s="999" t="s">
        <v>516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583</v>
      </c>
      <c r="C72" s="1003"/>
      <c r="D72" s="1003"/>
      <c r="E72" s="1003"/>
      <c r="F72" s="1003"/>
      <c r="G72" s="1003"/>
      <c r="H72" s="1003"/>
      <c r="I72" s="1003"/>
      <c r="J72" s="1003"/>
      <c r="K72" s="1003"/>
      <c r="L72" s="1003"/>
      <c r="M72" s="1003"/>
      <c r="N72" s="1003"/>
      <c r="O72" s="1003"/>
      <c r="P72" s="1004"/>
      <c r="Q72" s="1005">
        <v>1478091</v>
      </c>
      <c r="R72" s="999">
        <v>1385861</v>
      </c>
      <c r="S72" s="999">
        <v>1385861</v>
      </c>
      <c r="T72" s="999">
        <v>1385861</v>
      </c>
      <c r="U72" s="999">
        <v>1385861</v>
      </c>
      <c r="V72" s="999">
        <v>1440066</v>
      </c>
      <c r="W72" s="999">
        <v>1346246</v>
      </c>
      <c r="X72" s="999">
        <v>1346246</v>
      </c>
      <c r="Y72" s="999">
        <v>1346246</v>
      </c>
      <c r="Z72" s="999">
        <v>1346246</v>
      </c>
      <c r="AA72" s="999">
        <v>38025</v>
      </c>
      <c r="AB72" s="999">
        <v>39615</v>
      </c>
      <c r="AC72" s="999">
        <v>39615</v>
      </c>
      <c r="AD72" s="999">
        <v>39615</v>
      </c>
      <c r="AE72" s="999">
        <v>39615</v>
      </c>
      <c r="AF72" s="999">
        <v>38025</v>
      </c>
      <c r="AG72" s="999">
        <v>39615</v>
      </c>
      <c r="AH72" s="999">
        <v>39615</v>
      </c>
      <c r="AI72" s="999">
        <v>39615</v>
      </c>
      <c r="AJ72" s="999">
        <v>39615</v>
      </c>
      <c r="AK72" s="999">
        <v>17867</v>
      </c>
      <c r="AL72" s="999">
        <v>13582</v>
      </c>
      <c r="AM72" s="999">
        <v>13582</v>
      </c>
      <c r="AN72" s="999">
        <v>13582</v>
      </c>
      <c r="AO72" s="999">
        <v>13582</v>
      </c>
      <c r="AP72" s="999" t="s">
        <v>516</v>
      </c>
      <c r="AQ72" s="999"/>
      <c r="AR72" s="999"/>
      <c r="AS72" s="999"/>
      <c r="AT72" s="999"/>
      <c r="AU72" s="999" t="s">
        <v>516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393</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1120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521</v>
      </c>
      <c r="CS102" s="981"/>
      <c r="CT102" s="981"/>
      <c r="CU102" s="981"/>
      <c r="CV102" s="982"/>
      <c r="CW102" s="980">
        <v>112</v>
      </c>
      <c r="CX102" s="981"/>
      <c r="CY102" s="981"/>
      <c r="CZ102" s="981"/>
      <c r="DA102" s="982"/>
      <c r="DB102" s="980">
        <v>1878</v>
      </c>
      <c r="DC102" s="981"/>
      <c r="DD102" s="981"/>
      <c r="DE102" s="981"/>
      <c r="DF102" s="982"/>
      <c r="DG102" s="980">
        <v>7531</v>
      </c>
      <c r="DH102" s="981"/>
      <c r="DI102" s="981"/>
      <c r="DJ102" s="981"/>
      <c r="DK102" s="982"/>
      <c r="DL102" s="980" t="s">
        <v>516</v>
      </c>
      <c r="DM102" s="981"/>
      <c r="DN102" s="981"/>
      <c r="DO102" s="981"/>
      <c r="DP102" s="982"/>
      <c r="DQ102" s="980" t="s">
        <v>516</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308</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308</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308</v>
      </c>
      <c r="DR109" s="924"/>
      <c r="DS109" s="924"/>
      <c r="DT109" s="924"/>
      <c r="DU109" s="925"/>
      <c r="DV109" s="926" t="s">
        <v>432</v>
      </c>
      <c r="DW109" s="924"/>
      <c r="DX109" s="924"/>
      <c r="DY109" s="924"/>
      <c r="DZ109" s="957"/>
    </row>
    <row r="110" spans="1:131" s="233" customFormat="1" ht="26.25" customHeight="1" x14ac:dyDescent="0.2">
      <c r="A110" s="835" t="s">
        <v>434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1738949</v>
      </c>
      <c r="AB110" s="917"/>
      <c r="AC110" s="917"/>
      <c r="AD110" s="917"/>
      <c r="AE110" s="918"/>
      <c r="AF110" s="919">
        <v>1733665</v>
      </c>
      <c r="AG110" s="917"/>
      <c r="AH110" s="917"/>
      <c r="AI110" s="917"/>
      <c r="AJ110" s="918"/>
      <c r="AK110" s="919">
        <v>1752600</v>
      </c>
      <c r="AL110" s="917"/>
      <c r="AM110" s="917"/>
      <c r="AN110" s="917"/>
      <c r="AO110" s="918"/>
      <c r="AP110" s="920">
        <v>3</v>
      </c>
      <c r="AQ110" s="921"/>
      <c r="AR110" s="921"/>
      <c r="AS110" s="921"/>
      <c r="AT110" s="922"/>
      <c r="AU110" s="958" t="s">
        <v>73</v>
      </c>
      <c r="AV110" s="959"/>
      <c r="AW110" s="959"/>
      <c r="AX110" s="959"/>
      <c r="AY110" s="959"/>
      <c r="AZ110" s="888" t="s">
        <v>435</v>
      </c>
      <c r="BA110" s="836"/>
      <c r="BB110" s="836"/>
      <c r="BC110" s="836"/>
      <c r="BD110" s="836"/>
      <c r="BE110" s="836"/>
      <c r="BF110" s="836"/>
      <c r="BG110" s="836"/>
      <c r="BH110" s="836"/>
      <c r="BI110" s="836"/>
      <c r="BJ110" s="836"/>
      <c r="BK110" s="836"/>
      <c r="BL110" s="836"/>
      <c r="BM110" s="836"/>
      <c r="BN110" s="836"/>
      <c r="BO110" s="836"/>
      <c r="BP110" s="837"/>
      <c r="BQ110" s="889">
        <v>18093612</v>
      </c>
      <c r="BR110" s="870"/>
      <c r="BS110" s="870"/>
      <c r="BT110" s="870"/>
      <c r="BU110" s="870"/>
      <c r="BV110" s="870">
        <v>19017266</v>
      </c>
      <c r="BW110" s="870"/>
      <c r="BX110" s="870"/>
      <c r="BY110" s="870"/>
      <c r="BZ110" s="870"/>
      <c r="CA110" s="870">
        <v>18524817</v>
      </c>
      <c r="CB110" s="870"/>
      <c r="CC110" s="870"/>
      <c r="CD110" s="870"/>
      <c r="CE110" s="870"/>
      <c r="CF110" s="894">
        <v>31.2</v>
      </c>
      <c r="CG110" s="895"/>
      <c r="CH110" s="895"/>
      <c r="CI110" s="895"/>
      <c r="CJ110" s="895"/>
      <c r="CK110" s="954" t="s">
        <v>436</v>
      </c>
      <c r="CL110" s="847"/>
      <c r="CM110" s="888" t="s">
        <v>437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228</v>
      </c>
      <c r="DH110" s="870"/>
      <c r="DI110" s="870"/>
      <c r="DJ110" s="870"/>
      <c r="DK110" s="870"/>
      <c r="DL110" s="870" t="s">
        <v>438</v>
      </c>
      <c r="DM110" s="870"/>
      <c r="DN110" s="870"/>
      <c r="DO110" s="870"/>
      <c r="DP110" s="870"/>
      <c r="DQ110" s="870" t="s">
        <v>438</v>
      </c>
      <c r="DR110" s="870"/>
      <c r="DS110" s="870"/>
      <c r="DT110" s="870"/>
      <c r="DU110" s="870"/>
      <c r="DV110" s="871" t="s">
        <v>228</v>
      </c>
      <c r="DW110" s="871"/>
      <c r="DX110" s="871"/>
      <c r="DY110" s="871"/>
      <c r="DZ110" s="872"/>
    </row>
    <row r="111" spans="1:131" s="233" customFormat="1" ht="26.25" customHeight="1" x14ac:dyDescent="0.2">
      <c r="A111" s="802" t="s">
        <v>439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395</v>
      </c>
      <c r="AB111" s="947"/>
      <c r="AC111" s="947"/>
      <c r="AD111" s="947"/>
      <c r="AE111" s="948"/>
      <c r="AF111" s="949" t="s">
        <v>440</v>
      </c>
      <c r="AG111" s="947"/>
      <c r="AH111" s="947"/>
      <c r="AI111" s="947"/>
      <c r="AJ111" s="948"/>
      <c r="AK111" s="949" t="s">
        <v>440</v>
      </c>
      <c r="AL111" s="947"/>
      <c r="AM111" s="947"/>
      <c r="AN111" s="947"/>
      <c r="AO111" s="948"/>
      <c r="AP111" s="950" t="s">
        <v>440</v>
      </c>
      <c r="AQ111" s="951"/>
      <c r="AR111" s="951"/>
      <c r="AS111" s="951"/>
      <c r="AT111" s="952"/>
      <c r="AU111" s="960"/>
      <c r="AV111" s="961"/>
      <c r="AW111" s="961"/>
      <c r="AX111" s="961"/>
      <c r="AY111" s="961"/>
      <c r="AZ111" s="843" t="s">
        <v>441</v>
      </c>
      <c r="BA111" s="780"/>
      <c r="BB111" s="780"/>
      <c r="BC111" s="780"/>
      <c r="BD111" s="780"/>
      <c r="BE111" s="780"/>
      <c r="BF111" s="780"/>
      <c r="BG111" s="780"/>
      <c r="BH111" s="780"/>
      <c r="BI111" s="780"/>
      <c r="BJ111" s="780"/>
      <c r="BK111" s="780"/>
      <c r="BL111" s="780"/>
      <c r="BM111" s="780"/>
      <c r="BN111" s="780"/>
      <c r="BO111" s="780"/>
      <c r="BP111" s="781"/>
      <c r="BQ111" s="844">
        <v>2908175</v>
      </c>
      <c r="BR111" s="845"/>
      <c r="BS111" s="845"/>
      <c r="BT111" s="845"/>
      <c r="BU111" s="845"/>
      <c r="BV111" s="845">
        <v>8996084</v>
      </c>
      <c r="BW111" s="845"/>
      <c r="BX111" s="845"/>
      <c r="BY111" s="845"/>
      <c r="BZ111" s="845"/>
      <c r="CA111" s="845">
        <v>9448952</v>
      </c>
      <c r="CB111" s="845"/>
      <c r="CC111" s="845"/>
      <c r="CD111" s="845"/>
      <c r="CE111" s="845"/>
      <c r="CF111" s="903">
        <v>15.9</v>
      </c>
      <c r="CG111" s="904"/>
      <c r="CH111" s="904"/>
      <c r="CI111" s="904"/>
      <c r="CJ111" s="904"/>
      <c r="CK111" s="955"/>
      <c r="CL111" s="849"/>
      <c r="CM111" s="843"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395</v>
      </c>
      <c r="DH111" s="845"/>
      <c r="DI111" s="845"/>
      <c r="DJ111" s="845"/>
      <c r="DK111" s="845"/>
      <c r="DL111" s="845" t="s">
        <v>395</v>
      </c>
      <c r="DM111" s="845"/>
      <c r="DN111" s="845"/>
      <c r="DO111" s="845"/>
      <c r="DP111" s="845"/>
      <c r="DQ111" s="845" t="s">
        <v>395</v>
      </c>
      <c r="DR111" s="845"/>
      <c r="DS111" s="845"/>
      <c r="DT111" s="845"/>
      <c r="DU111" s="845"/>
      <c r="DV111" s="822" t="s">
        <v>228</v>
      </c>
      <c r="DW111" s="822"/>
      <c r="DX111" s="822"/>
      <c r="DY111" s="822"/>
      <c r="DZ111" s="823"/>
    </row>
    <row r="112" spans="1:131" s="233" customFormat="1" ht="26.25" customHeight="1" x14ac:dyDescent="0.2">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77800</v>
      </c>
      <c r="AB112" s="808"/>
      <c r="AC112" s="808"/>
      <c r="AD112" s="808"/>
      <c r="AE112" s="809"/>
      <c r="AF112" s="810" t="s">
        <v>228</v>
      </c>
      <c r="AG112" s="808"/>
      <c r="AH112" s="808"/>
      <c r="AI112" s="808"/>
      <c r="AJ112" s="809"/>
      <c r="AK112" s="810">
        <v>77800</v>
      </c>
      <c r="AL112" s="808"/>
      <c r="AM112" s="808"/>
      <c r="AN112" s="808"/>
      <c r="AO112" s="809"/>
      <c r="AP112" s="852">
        <v>0.1</v>
      </c>
      <c r="AQ112" s="853"/>
      <c r="AR112" s="853"/>
      <c r="AS112" s="853"/>
      <c r="AT112" s="854"/>
      <c r="AU112" s="960"/>
      <c r="AV112" s="961"/>
      <c r="AW112" s="961"/>
      <c r="AX112" s="961"/>
      <c r="AY112" s="961"/>
      <c r="AZ112" s="843" t="s">
        <v>445</v>
      </c>
      <c r="BA112" s="780"/>
      <c r="BB112" s="780"/>
      <c r="BC112" s="780"/>
      <c r="BD112" s="780"/>
      <c r="BE112" s="780"/>
      <c r="BF112" s="780"/>
      <c r="BG112" s="780"/>
      <c r="BH112" s="780"/>
      <c r="BI112" s="780"/>
      <c r="BJ112" s="780"/>
      <c r="BK112" s="780"/>
      <c r="BL112" s="780"/>
      <c r="BM112" s="780"/>
      <c r="BN112" s="780"/>
      <c r="BO112" s="780"/>
      <c r="BP112" s="781"/>
      <c r="BQ112" s="844" t="s">
        <v>395</v>
      </c>
      <c r="BR112" s="845"/>
      <c r="BS112" s="845"/>
      <c r="BT112" s="845"/>
      <c r="BU112" s="845"/>
      <c r="BV112" s="845" t="s">
        <v>228</v>
      </c>
      <c r="BW112" s="845"/>
      <c r="BX112" s="845"/>
      <c r="BY112" s="845"/>
      <c r="BZ112" s="845"/>
      <c r="CA112" s="845" t="s">
        <v>228</v>
      </c>
      <c r="CB112" s="845"/>
      <c r="CC112" s="845"/>
      <c r="CD112" s="845"/>
      <c r="CE112" s="845"/>
      <c r="CF112" s="903" t="s">
        <v>446</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228</v>
      </c>
      <c r="DH112" s="845"/>
      <c r="DI112" s="845"/>
      <c r="DJ112" s="845"/>
      <c r="DK112" s="845"/>
      <c r="DL112" s="845" t="s">
        <v>228</v>
      </c>
      <c r="DM112" s="845"/>
      <c r="DN112" s="845"/>
      <c r="DO112" s="845"/>
      <c r="DP112" s="845"/>
      <c r="DQ112" s="845" t="s">
        <v>228</v>
      </c>
      <c r="DR112" s="845"/>
      <c r="DS112" s="845"/>
      <c r="DT112" s="845"/>
      <c r="DU112" s="845"/>
      <c r="DV112" s="822" t="s">
        <v>228</v>
      </c>
      <c r="DW112" s="822"/>
      <c r="DX112" s="822"/>
      <c r="DY112" s="822"/>
      <c r="DZ112" s="823"/>
    </row>
    <row r="113" spans="1:130" s="233" customFormat="1" ht="26.25" customHeight="1" x14ac:dyDescent="0.2">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228</v>
      </c>
      <c r="AB113" s="947"/>
      <c r="AC113" s="947"/>
      <c r="AD113" s="947"/>
      <c r="AE113" s="948"/>
      <c r="AF113" s="949" t="s">
        <v>449</v>
      </c>
      <c r="AG113" s="947"/>
      <c r="AH113" s="947"/>
      <c r="AI113" s="947"/>
      <c r="AJ113" s="948"/>
      <c r="AK113" s="949" t="s">
        <v>228</v>
      </c>
      <c r="AL113" s="947"/>
      <c r="AM113" s="947"/>
      <c r="AN113" s="947"/>
      <c r="AO113" s="948"/>
      <c r="AP113" s="950" t="s">
        <v>438</v>
      </c>
      <c r="AQ113" s="951"/>
      <c r="AR113" s="951"/>
      <c r="AS113" s="951"/>
      <c r="AT113" s="952"/>
      <c r="AU113" s="960"/>
      <c r="AV113" s="961"/>
      <c r="AW113" s="961"/>
      <c r="AX113" s="961"/>
      <c r="AY113" s="961"/>
      <c r="AZ113" s="843" t="s">
        <v>450</v>
      </c>
      <c r="BA113" s="780"/>
      <c r="BB113" s="780"/>
      <c r="BC113" s="780"/>
      <c r="BD113" s="780"/>
      <c r="BE113" s="780"/>
      <c r="BF113" s="780"/>
      <c r="BG113" s="780"/>
      <c r="BH113" s="780"/>
      <c r="BI113" s="780"/>
      <c r="BJ113" s="780"/>
      <c r="BK113" s="780"/>
      <c r="BL113" s="780"/>
      <c r="BM113" s="780"/>
      <c r="BN113" s="780"/>
      <c r="BO113" s="780"/>
      <c r="BP113" s="781"/>
      <c r="BQ113" s="844">
        <v>878495</v>
      </c>
      <c r="BR113" s="845"/>
      <c r="BS113" s="845"/>
      <c r="BT113" s="845"/>
      <c r="BU113" s="845"/>
      <c r="BV113" s="845">
        <v>1009474</v>
      </c>
      <c r="BW113" s="845"/>
      <c r="BX113" s="845"/>
      <c r="BY113" s="845"/>
      <c r="BZ113" s="845"/>
      <c r="CA113" s="845">
        <v>1120402</v>
      </c>
      <c r="CB113" s="845"/>
      <c r="CC113" s="845"/>
      <c r="CD113" s="845"/>
      <c r="CE113" s="845"/>
      <c r="CF113" s="903">
        <v>1.9</v>
      </c>
      <c r="CG113" s="904"/>
      <c r="CH113" s="904"/>
      <c r="CI113" s="904"/>
      <c r="CJ113" s="904"/>
      <c r="CK113" s="955"/>
      <c r="CL113" s="849"/>
      <c r="CM113" s="843" t="s">
        <v>451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449</v>
      </c>
      <c r="DH113" s="808"/>
      <c r="DI113" s="808"/>
      <c r="DJ113" s="808"/>
      <c r="DK113" s="809"/>
      <c r="DL113" s="810" t="s">
        <v>440</v>
      </c>
      <c r="DM113" s="808"/>
      <c r="DN113" s="808"/>
      <c r="DO113" s="808"/>
      <c r="DP113" s="809"/>
      <c r="DQ113" s="810" t="s">
        <v>228</v>
      </c>
      <c r="DR113" s="808"/>
      <c r="DS113" s="808"/>
      <c r="DT113" s="808"/>
      <c r="DU113" s="809"/>
      <c r="DV113" s="852" t="s">
        <v>395</v>
      </c>
      <c r="DW113" s="853"/>
      <c r="DX113" s="853"/>
      <c r="DY113" s="853"/>
      <c r="DZ113" s="854"/>
    </row>
    <row r="114" spans="1:130" s="233" customFormat="1" ht="26.25" customHeight="1" x14ac:dyDescent="0.2">
      <c r="A114" s="942"/>
      <c r="B114" s="943"/>
      <c r="C114" s="780" t="s">
        <v>452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72294</v>
      </c>
      <c r="AB114" s="808"/>
      <c r="AC114" s="808"/>
      <c r="AD114" s="808"/>
      <c r="AE114" s="809"/>
      <c r="AF114" s="810">
        <v>75838</v>
      </c>
      <c r="AG114" s="808"/>
      <c r="AH114" s="808"/>
      <c r="AI114" s="808"/>
      <c r="AJ114" s="809"/>
      <c r="AK114" s="810">
        <v>72019</v>
      </c>
      <c r="AL114" s="808"/>
      <c r="AM114" s="808"/>
      <c r="AN114" s="808"/>
      <c r="AO114" s="809"/>
      <c r="AP114" s="852">
        <v>0.1</v>
      </c>
      <c r="AQ114" s="853"/>
      <c r="AR114" s="853"/>
      <c r="AS114" s="853"/>
      <c r="AT114" s="854"/>
      <c r="AU114" s="960"/>
      <c r="AV114" s="961"/>
      <c r="AW114" s="961"/>
      <c r="AX114" s="961"/>
      <c r="AY114" s="961"/>
      <c r="AZ114" s="843" t="s">
        <v>453</v>
      </c>
      <c r="BA114" s="780"/>
      <c r="BB114" s="780"/>
      <c r="BC114" s="780"/>
      <c r="BD114" s="780"/>
      <c r="BE114" s="780"/>
      <c r="BF114" s="780"/>
      <c r="BG114" s="780"/>
      <c r="BH114" s="780"/>
      <c r="BI114" s="780"/>
      <c r="BJ114" s="780"/>
      <c r="BK114" s="780"/>
      <c r="BL114" s="780"/>
      <c r="BM114" s="780"/>
      <c r="BN114" s="780"/>
      <c r="BO114" s="780"/>
      <c r="BP114" s="781"/>
      <c r="BQ114" s="844">
        <v>8036690</v>
      </c>
      <c r="BR114" s="845"/>
      <c r="BS114" s="845"/>
      <c r="BT114" s="845"/>
      <c r="BU114" s="845"/>
      <c r="BV114" s="845">
        <v>8611674</v>
      </c>
      <c r="BW114" s="845"/>
      <c r="BX114" s="845"/>
      <c r="BY114" s="845"/>
      <c r="BZ114" s="845"/>
      <c r="CA114" s="845">
        <v>9197650</v>
      </c>
      <c r="CB114" s="845"/>
      <c r="CC114" s="845"/>
      <c r="CD114" s="845"/>
      <c r="CE114" s="845"/>
      <c r="CF114" s="903">
        <v>15.5</v>
      </c>
      <c r="CG114" s="904"/>
      <c r="CH114" s="904"/>
      <c r="CI114" s="904"/>
      <c r="CJ114" s="904"/>
      <c r="CK114" s="955"/>
      <c r="CL114" s="849"/>
      <c r="CM114" s="843" t="s">
        <v>454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228</v>
      </c>
      <c r="DH114" s="808"/>
      <c r="DI114" s="808"/>
      <c r="DJ114" s="808"/>
      <c r="DK114" s="809"/>
      <c r="DL114" s="810" t="s">
        <v>228</v>
      </c>
      <c r="DM114" s="808"/>
      <c r="DN114" s="808"/>
      <c r="DO114" s="808"/>
      <c r="DP114" s="809"/>
      <c r="DQ114" s="810" t="s">
        <v>228</v>
      </c>
      <c r="DR114" s="808"/>
      <c r="DS114" s="808"/>
      <c r="DT114" s="808"/>
      <c r="DU114" s="809"/>
      <c r="DV114" s="852" t="s">
        <v>438</v>
      </c>
      <c r="DW114" s="853"/>
      <c r="DX114" s="853"/>
      <c r="DY114" s="853"/>
      <c r="DZ114" s="854"/>
    </row>
    <row r="115" spans="1:130" s="233" customFormat="1" ht="26.25" customHeight="1" x14ac:dyDescent="0.2">
      <c r="A115" s="942"/>
      <c r="B115" s="943"/>
      <c r="C115" s="780" t="s">
        <v>455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521653</v>
      </c>
      <c r="AB115" s="947"/>
      <c r="AC115" s="947"/>
      <c r="AD115" s="947"/>
      <c r="AE115" s="948"/>
      <c r="AF115" s="949">
        <v>789907</v>
      </c>
      <c r="AG115" s="947"/>
      <c r="AH115" s="947"/>
      <c r="AI115" s="947"/>
      <c r="AJ115" s="948"/>
      <c r="AK115" s="949">
        <v>424769</v>
      </c>
      <c r="AL115" s="947"/>
      <c r="AM115" s="947"/>
      <c r="AN115" s="947"/>
      <c r="AO115" s="948"/>
      <c r="AP115" s="950">
        <v>0.7</v>
      </c>
      <c r="AQ115" s="951"/>
      <c r="AR115" s="951"/>
      <c r="AS115" s="951"/>
      <c r="AT115" s="952"/>
      <c r="AU115" s="960"/>
      <c r="AV115" s="961"/>
      <c r="AW115" s="961"/>
      <c r="AX115" s="961"/>
      <c r="AY115" s="961"/>
      <c r="AZ115" s="843" t="s">
        <v>456</v>
      </c>
      <c r="BA115" s="780"/>
      <c r="BB115" s="780"/>
      <c r="BC115" s="780"/>
      <c r="BD115" s="780"/>
      <c r="BE115" s="780"/>
      <c r="BF115" s="780"/>
      <c r="BG115" s="780"/>
      <c r="BH115" s="780"/>
      <c r="BI115" s="780"/>
      <c r="BJ115" s="780"/>
      <c r="BK115" s="780"/>
      <c r="BL115" s="780"/>
      <c r="BM115" s="780"/>
      <c r="BN115" s="780"/>
      <c r="BO115" s="780"/>
      <c r="BP115" s="781"/>
      <c r="BQ115" s="844" t="s">
        <v>438</v>
      </c>
      <c r="BR115" s="845"/>
      <c r="BS115" s="845"/>
      <c r="BT115" s="845"/>
      <c r="BU115" s="845"/>
      <c r="BV115" s="845" t="s">
        <v>446</v>
      </c>
      <c r="BW115" s="845"/>
      <c r="BX115" s="845"/>
      <c r="BY115" s="845"/>
      <c r="BZ115" s="845"/>
      <c r="CA115" s="845" t="s">
        <v>395</v>
      </c>
      <c r="CB115" s="845"/>
      <c r="CC115" s="845"/>
      <c r="CD115" s="845"/>
      <c r="CE115" s="845"/>
      <c r="CF115" s="903" t="s">
        <v>395</v>
      </c>
      <c r="CG115" s="904"/>
      <c r="CH115" s="904"/>
      <c r="CI115" s="904"/>
      <c r="CJ115" s="904"/>
      <c r="CK115" s="955"/>
      <c r="CL115" s="849"/>
      <c r="CM115" s="843" t="s">
        <v>457</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2906809</v>
      </c>
      <c r="DH115" s="808"/>
      <c r="DI115" s="808"/>
      <c r="DJ115" s="808"/>
      <c r="DK115" s="809"/>
      <c r="DL115" s="810">
        <v>8996084</v>
      </c>
      <c r="DM115" s="808"/>
      <c r="DN115" s="808"/>
      <c r="DO115" s="808"/>
      <c r="DP115" s="809"/>
      <c r="DQ115" s="810">
        <v>9448952</v>
      </c>
      <c r="DR115" s="808"/>
      <c r="DS115" s="808"/>
      <c r="DT115" s="808"/>
      <c r="DU115" s="809"/>
      <c r="DV115" s="852">
        <v>15.9</v>
      </c>
      <c r="DW115" s="853"/>
      <c r="DX115" s="853"/>
      <c r="DY115" s="853"/>
      <c r="DZ115" s="854"/>
    </row>
    <row r="116" spans="1:130" s="233" customFormat="1" ht="26.25" customHeight="1" x14ac:dyDescent="0.2">
      <c r="A116" s="944"/>
      <c r="B116" s="945"/>
      <c r="C116" s="867" t="s">
        <v>458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395</v>
      </c>
      <c r="AB116" s="808"/>
      <c r="AC116" s="808"/>
      <c r="AD116" s="808"/>
      <c r="AE116" s="809"/>
      <c r="AF116" s="810" t="s">
        <v>438</v>
      </c>
      <c r="AG116" s="808"/>
      <c r="AH116" s="808"/>
      <c r="AI116" s="808"/>
      <c r="AJ116" s="809"/>
      <c r="AK116" s="810" t="s">
        <v>395</v>
      </c>
      <c r="AL116" s="808"/>
      <c r="AM116" s="808"/>
      <c r="AN116" s="808"/>
      <c r="AO116" s="809"/>
      <c r="AP116" s="852" t="s">
        <v>459</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459</v>
      </c>
      <c r="BR116" s="845"/>
      <c r="BS116" s="845"/>
      <c r="BT116" s="845"/>
      <c r="BU116" s="845"/>
      <c r="BV116" s="845" t="s">
        <v>446</v>
      </c>
      <c r="BW116" s="845"/>
      <c r="BX116" s="845"/>
      <c r="BY116" s="845"/>
      <c r="BZ116" s="845"/>
      <c r="CA116" s="845" t="s">
        <v>228</v>
      </c>
      <c r="CB116" s="845"/>
      <c r="CC116" s="845"/>
      <c r="CD116" s="845"/>
      <c r="CE116" s="845"/>
      <c r="CF116" s="903" t="s">
        <v>395</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1366</v>
      </c>
      <c r="DH116" s="808"/>
      <c r="DI116" s="808"/>
      <c r="DJ116" s="808"/>
      <c r="DK116" s="809"/>
      <c r="DL116" s="810" t="s">
        <v>395</v>
      </c>
      <c r="DM116" s="808"/>
      <c r="DN116" s="808"/>
      <c r="DO116" s="808"/>
      <c r="DP116" s="809"/>
      <c r="DQ116" s="810" t="s">
        <v>395</v>
      </c>
      <c r="DR116" s="808"/>
      <c r="DS116" s="808"/>
      <c r="DT116" s="808"/>
      <c r="DU116" s="809"/>
      <c r="DV116" s="852" t="s">
        <v>395</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2410696</v>
      </c>
      <c r="AB117" s="931"/>
      <c r="AC117" s="931"/>
      <c r="AD117" s="931"/>
      <c r="AE117" s="932"/>
      <c r="AF117" s="933">
        <v>2599410</v>
      </c>
      <c r="AG117" s="931"/>
      <c r="AH117" s="931"/>
      <c r="AI117" s="931"/>
      <c r="AJ117" s="932"/>
      <c r="AK117" s="933">
        <v>2327188</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438</v>
      </c>
      <c r="BR117" s="845"/>
      <c r="BS117" s="845"/>
      <c r="BT117" s="845"/>
      <c r="BU117" s="845"/>
      <c r="BV117" s="845" t="s">
        <v>228</v>
      </c>
      <c r="BW117" s="845"/>
      <c r="BX117" s="845"/>
      <c r="BY117" s="845"/>
      <c r="BZ117" s="845"/>
      <c r="CA117" s="845" t="s">
        <v>228</v>
      </c>
      <c r="CB117" s="845"/>
      <c r="CC117" s="845"/>
      <c r="CD117" s="845"/>
      <c r="CE117" s="845"/>
      <c r="CF117" s="903" t="s">
        <v>438</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395</v>
      </c>
      <c r="DH117" s="808"/>
      <c r="DI117" s="808"/>
      <c r="DJ117" s="808"/>
      <c r="DK117" s="809"/>
      <c r="DL117" s="810" t="s">
        <v>228</v>
      </c>
      <c r="DM117" s="808"/>
      <c r="DN117" s="808"/>
      <c r="DO117" s="808"/>
      <c r="DP117" s="809"/>
      <c r="DQ117" s="810" t="s">
        <v>438</v>
      </c>
      <c r="DR117" s="808"/>
      <c r="DS117" s="808"/>
      <c r="DT117" s="808"/>
      <c r="DU117" s="809"/>
      <c r="DV117" s="852" t="s">
        <v>228</v>
      </c>
      <c r="DW117" s="853"/>
      <c r="DX117" s="853"/>
      <c r="DY117" s="853"/>
      <c r="DZ117" s="854"/>
    </row>
    <row r="118" spans="1:130" s="233" customFormat="1" ht="26.25" customHeight="1" x14ac:dyDescent="0.2">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308</v>
      </c>
      <c r="AL118" s="924"/>
      <c r="AM118" s="924"/>
      <c r="AN118" s="924"/>
      <c r="AO118" s="925"/>
      <c r="AP118" s="927" t="s">
        <v>432</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228</v>
      </c>
      <c r="BR118" s="873"/>
      <c r="BS118" s="873"/>
      <c r="BT118" s="873"/>
      <c r="BU118" s="873"/>
      <c r="BV118" s="873" t="s">
        <v>228</v>
      </c>
      <c r="BW118" s="873"/>
      <c r="BX118" s="873"/>
      <c r="BY118" s="873"/>
      <c r="BZ118" s="873"/>
      <c r="CA118" s="873" t="s">
        <v>438</v>
      </c>
      <c r="CB118" s="873"/>
      <c r="CC118" s="873"/>
      <c r="CD118" s="873"/>
      <c r="CE118" s="873"/>
      <c r="CF118" s="903" t="s">
        <v>228</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228</v>
      </c>
      <c r="DH118" s="808"/>
      <c r="DI118" s="808"/>
      <c r="DJ118" s="808"/>
      <c r="DK118" s="809"/>
      <c r="DL118" s="810" t="s">
        <v>395</v>
      </c>
      <c r="DM118" s="808"/>
      <c r="DN118" s="808"/>
      <c r="DO118" s="808"/>
      <c r="DP118" s="809"/>
      <c r="DQ118" s="810" t="s">
        <v>446</v>
      </c>
      <c r="DR118" s="808"/>
      <c r="DS118" s="808"/>
      <c r="DT118" s="808"/>
      <c r="DU118" s="809"/>
      <c r="DV118" s="852" t="s">
        <v>438</v>
      </c>
      <c r="DW118" s="853"/>
      <c r="DX118" s="853"/>
      <c r="DY118" s="853"/>
      <c r="DZ118" s="854"/>
    </row>
    <row r="119" spans="1:130" s="233" customFormat="1" ht="26.25" customHeight="1" x14ac:dyDescent="0.2">
      <c r="A119" s="846" t="s">
        <v>436</v>
      </c>
      <c r="B119" s="847"/>
      <c r="C119" s="888" t="s">
        <v>437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438</v>
      </c>
      <c r="AB119" s="917"/>
      <c r="AC119" s="917"/>
      <c r="AD119" s="917"/>
      <c r="AE119" s="918"/>
      <c r="AF119" s="919" t="s">
        <v>395</v>
      </c>
      <c r="AG119" s="917"/>
      <c r="AH119" s="917"/>
      <c r="AI119" s="917"/>
      <c r="AJ119" s="918"/>
      <c r="AK119" s="919" t="s">
        <v>438</v>
      </c>
      <c r="AL119" s="917"/>
      <c r="AM119" s="917"/>
      <c r="AN119" s="917"/>
      <c r="AO119" s="918"/>
      <c r="AP119" s="920" t="s">
        <v>228</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467</v>
      </c>
      <c r="BP119" s="906"/>
      <c r="BQ119" s="907">
        <v>29916972</v>
      </c>
      <c r="BR119" s="873"/>
      <c r="BS119" s="873"/>
      <c r="BT119" s="873"/>
      <c r="BU119" s="873"/>
      <c r="BV119" s="873">
        <v>37634498</v>
      </c>
      <c r="BW119" s="873"/>
      <c r="BX119" s="873"/>
      <c r="BY119" s="873"/>
      <c r="BZ119" s="873"/>
      <c r="CA119" s="873">
        <v>38291821</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438</v>
      </c>
      <c r="DH119" s="792"/>
      <c r="DI119" s="792"/>
      <c r="DJ119" s="792"/>
      <c r="DK119" s="793"/>
      <c r="DL119" s="794" t="s">
        <v>438</v>
      </c>
      <c r="DM119" s="792"/>
      <c r="DN119" s="792"/>
      <c r="DO119" s="792"/>
      <c r="DP119" s="793"/>
      <c r="DQ119" s="794" t="s">
        <v>228</v>
      </c>
      <c r="DR119" s="792"/>
      <c r="DS119" s="792"/>
      <c r="DT119" s="792"/>
      <c r="DU119" s="793"/>
      <c r="DV119" s="876" t="s">
        <v>228</v>
      </c>
      <c r="DW119" s="877"/>
      <c r="DX119" s="877"/>
      <c r="DY119" s="877"/>
      <c r="DZ119" s="878"/>
    </row>
    <row r="120" spans="1:130" s="233" customFormat="1" ht="26.25" customHeight="1" x14ac:dyDescent="0.2">
      <c r="A120" s="848"/>
      <c r="B120" s="849"/>
      <c r="C120" s="843"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438</v>
      </c>
      <c r="AB120" s="808"/>
      <c r="AC120" s="808"/>
      <c r="AD120" s="808"/>
      <c r="AE120" s="809"/>
      <c r="AF120" s="810" t="s">
        <v>395</v>
      </c>
      <c r="AG120" s="808"/>
      <c r="AH120" s="808"/>
      <c r="AI120" s="808"/>
      <c r="AJ120" s="809"/>
      <c r="AK120" s="810" t="s">
        <v>459</v>
      </c>
      <c r="AL120" s="808"/>
      <c r="AM120" s="808"/>
      <c r="AN120" s="808"/>
      <c r="AO120" s="809"/>
      <c r="AP120" s="852" t="s">
        <v>228</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40767921</v>
      </c>
      <c r="BR120" s="870"/>
      <c r="BS120" s="870"/>
      <c r="BT120" s="870"/>
      <c r="BU120" s="870"/>
      <c r="BV120" s="870">
        <v>43249027</v>
      </c>
      <c r="BW120" s="870"/>
      <c r="BX120" s="870"/>
      <c r="BY120" s="870"/>
      <c r="BZ120" s="870"/>
      <c r="CA120" s="870">
        <v>45137011</v>
      </c>
      <c r="CB120" s="870"/>
      <c r="CC120" s="870"/>
      <c r="CD120" s="870"/>
      <c r="CE120" s="870"/>
      <c r="CF120" s="894">
        <v>76</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t="s">
        <v>228</v>
      </c>
      <c r="DH120" s="870"/>
      <c r="DI120" s="870"/>
      <c r="DJ120" s="870"/>
      <c r="DK120" s="870"/>
      <c r="DL120" s="870" t="s">
        <v>438</v>
      </c>
      <c r="DM120" s="870"/>
      <c r="DN120" s="870"/>
      <c r="DO120" s="870"/>
      <c r="DP120" s="870"/>
      <c r="DQ120" s="870" t="s">
        <v>228</v>
      </c>
      <c r="DR120" s="870"/>
      <c r="DS120" s="870"/>
      <c r="DT120" s="870"/>
      <c r="DU120" s="870"/>
      <c r="DV120" s="871" t="s">
        <v>228</v>
      </c>
      <c r="DW120" s="871"/>
      <c r="DX120" s="871"/>
      <c r="DY120" s="871"/>
      <c r="DZ120" s="872"/>
    </row>
    <row r="121" spans="1:130" s="233" customFormat="1" ht="26.25" customHeight="1" x14ac:dyDescent="0.2">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228</v>
      </c>
      <c r="AB121" s="808"/>
      <c r="AC121" s="808"/>
      <c r="AD121" s="808"/>
      <c r="AE121" s="809"/>
      <c r="AF121" s="810" t="s">
        <v>395</v>
      </c>
      <c r="AG121" s="808"/>
      <c r="AH121" s="808"/>
      <c r="AI121" s="808"/>
      <c r="AJ121" s="809"/>
      <c r="AK121" s="810" t="s">
        <v>438</v>
      </c>
      <c r="AL121" s="808"/>
      <c r="AM121" s="808"/>
      <c r="AN121" s="808"/>
      <c r="AO121" s="809"/>
      <c r="AP121" s="852" t="s">
        <v>438</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1771597</v>
      </c>
      <c r="BR121" s="845"/>
      <c r="BS121" s="845"/>
      <c r="BT121" s="845"/>
      <c r="BU121" s="845"/>
      <c r="BV121" s="845">
        <v>1772153</v>
      </c>
      <c r="BW121" s="845"/>
      <c r="BX121" s="845"/>
      <c r="BY121" s="845"/>
      <c r="BZ121" s="845"/>
      <c r="CA121" s="845">
        <v>1878224</v>
      </c>
      <c r="CB121" s="845"/>
      <c r="CC121" s="845"/>
      <c r="CD121" s="845"/>
      <c r="CE121" s="845"/>
      <c r="CF121" s="903">
        <v>3.2</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t="s">
        <v>395</v>
      </c>
      <c r="DH121" s="845"/>
      <c r="DI121" s="845"/>
      <c r="DJ121" s="845"/>
      <c r="DK121" s="845"/>
      <c r="DL121" s="845" t="s">
        <v>395</v>
      </c>
      <c r="DM121" s="845"/>
      <c r="DN121" s="845"/>
      <c r="DO121" s="845"/>
      <c r="DP121" s="845"/>
      <c r="DQ121" s="845" t="s">
        <v>228</v>
      </c>
      <c r="DR121" s="845"/>
      <c r="DS121" s="845"/>
      <c r="DT121" s="845"/>
      <c r="DU121" s="845"/>
      <c r="DV121" s="822" t="s">
        <v>438</v>
      </c>
      <c r="DW121" s="822"/>
      <c r="DX121" s="822"/>
      <c r="DY121" s="822"/>
      <c r="DZ121" s="823"/>
    </row>
    <row r="122" spans="1:130" s="233" customFormat="1" ht="26.25" customHeight="1" x14ac:dyDescent="0.2">
      <c r="A122" s="848"/>
      <c r="B122" s="849"/>
      <c r="C122" s="843" t="s">
        <v>454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228</v>
      </c>
      <c r="AB122" s="808"/>
      <c r="AC122" s="808"/>
      <c r="AD122" s="808"/>
      <c r="AE122" s="809"/>
      <c r="AF122" s="810" t="s">
        <v>228</v>
      </c>
      <c r="AG122" s="808"/>
      <c r="AH122" s="808"/>
      <c r="AI122" s="808"/>
      <c r="AJ122" s="809"/>
      <c r="AK122" s="810" t="s">
        <v>395</v>
      </c>
      <c r="AL122" s="808"/>
      <c r="AM122" s="808"/>
      <c r="AN122" s="808"/>
      <c r="AO122" s="809"/>
      <c r="AP122" s="852" t="s">
        <v>459</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28512807</v>
      </c>
      <c r="BR122" s="873"/>
      <c r="BS122" s="873"/>
      <c r="BT122" s="873"/>
      <c r="BU122" s="873"/>
      <c r="BV122" s="873">
        <v>27206036</v>
      </c>
      <c r="BW122" s="873"/>
      <c r="BX122" s="873"/>
      <c r="BY122" s="873"/>
      <c r="BZ122" s="873"/>
      <c r="CA122" s="873">
        <v>29946541</v>
      </c>
      <c r="CB122" s="873"/>
      <c r="CC122" s="873"/>
      <c r="CD122" s="873"/>
      <c r="CE122" s="873"/>
      <c r="CF122" s="874">
        <v>50.4</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395</v>
      </c>
      <c r="DH122" s="845"/>
      <c r="DI122" s="845"/>
      <c r="DJ122" s="845"/>
      <c r="DK122" s="845"/>
      <c r="DL122" s="845" t="s">
        <v>228</v>
      </c>
      <c r="DM122" s="845"/>
      <c r="DN122" s="845"/>
      <c r="DO122" s="845"/>
      <c r="DP122" s="845"/>
      <c r="DQ122" s="845" t="s">
        <v>228</v>
      </c>
      <c r="DR122" s="845"/>
      <c r="DS122" s="845"/>
      <c r="DT122" s="845"/>
      <c r="DU122" s="845"/>
      <c r="DV122" s="822" t="s">
        <v>438</v>
      </c>
      <c r="DW122" s="822"/>
      <c r="DX122" s="822"/>
      <c r="DY122" s="822"/>
      <c r="DZ122" s="823"/>
    </row>
    <row r="123" spans="1:130" s="233" customFormat="1" ht="26.25" customHeight="1" x14ac:dyDescent="0.2">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1366</v>
      </c>
      <c r="AB123" s="808"/>
      <c r="AC123" s="808"/>
      <c r="AD123" s="808"/>
      <c r="AE123" s="809"/>
      <c r="AF123" s="810">
        <v>1366</v>
      </c>
      <c r="AG123" s="808"/>
      <c r="AH123" s="808"/>
      <c r="AI123" s="808"/>
      <c r="AJ123" s="809"/>
      <c r="AK123" s="810" t="s">
        <v>228</v>
      </c>
      <c r="AL123" s="808"/>
      <c r="AM123" s="808"/>
      <c r="AN123" s="808"/>
      <c r="AO123" s="809"/>
      <c r="AP123" s="852" t="s">
        <v>438</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478</v>
      </c>
      <c r="BP123" s="906"/>
      <c r="BQ123" s="860">
        <v>71052325</v>
      </c>
      <c r="BR123" s="861"/>
      <c r="BS123" s="861"/>
      <c r="BT123" s="861"/>
      <c r="BU123" s="861"/>
      <c r="BV123" s="861">
        <v>72227216</v>
      </c>
      <c r="BW123" s="861"/>
      <c r="BX123" s="861"/>
      <c r="BY123" s="861"/>
      <c r="BZ123" s="861"/>
      <c r="CA123" s="861">
        <v>76961776</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228</v>
      </c>
      <c r="AB124" s="808"/>
      <c r="AC124" s="808"/>
      <c r="AD124" s="808"/>
      <c r="AE124" s="809"/>
      <c r="AF124" s="810" t="s">
        <v>228</v>
      </c>
      <c r="AG124" s="808"/>
      <c r="AH124" s="808"/>
      <c r="AI124" s="808"/>
      <c r="AJ124" s="809"/>
      <c r="AK124" s="810" t="s">
        <v>438</v>
      </c>
      <c r="AL124" s="808"/>
      <c r="AM124" s="808"/>
      <c r="AN124" s="808"/>
      <c r="AO124" s="809"/>
      <c r="AP124" s="852" t="s">
        <v>438</v>
      </c>
      <c r="AQ124" s="853"/>
      <c r="AR124" s="853"/>
      <c r="AS124" s="853"/>
      <c r="AT124" s="854"/>
      <c r="AU124" s="855" t="s">
        <v>479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228</v>
      </c>
      <c r="BR124" s="859"/>
      <c r="BS124" s="859"/>
      <c r="BT124" s="859"/>
      <c r="BU124" s="859"/>
      <c r="BV124" s="859" t="s">
        <v>395</v>
      </c>
      <c r="BW124" s="859"/>
      <c r="BX124" s="859"/>
      <c r="BY124" s="859"/>
      <c r="BZ124" s="859"/>
      <c r="CA124" s="859" t="s">
        <v>438</v>
      </c>
      <c r="CB124" s="859"/>
      <c r="CC124" s="859"/>
      <c r="CD124" s="859"/>
      <c r="CE124" s="859"/>
      <c r="CF124" s="754"/>
      <c r="CG124" s="755"/>
      <c r="CH124" s="755"/>
      <c r="CI124" s="755"/>
      <c r="CJ124" s="890"/>
      <c r="CK124" s="898"/>
      <c r="CL124" s="898"/>
      <c r="CM124" s="898"/>
      <c r="CN124" s="898"/>
      <c r="CO124" s="899"/>
      <c r="CP124" s="863" t="s">
        <v>480</v>
      </c>
      <c r="CQ124" s="864"/>
      <c r="CR124" s="864"/>
      <c r="CS124" s="864"/>
      <c r="CT124" s="864"/>
      <c r="CU124" s="864"/>
      <c r="CV124" s="864"/>
      <c r="CW124" s="864"/>
      <c r="CX124" s="864"/>
      <c r="CY124" s="864"/>
      <c r="CZ124" s="864"/>
      <c r="DA124" s="864"/>
      <c r="DB124" s="864"/>
      <c r="DC124" s="864"/>
      <c r="DD124" s="864"/>
      <c r="DE124" s="864"/>
      <c r="DF124" s="865"/>
      <c r="DG124" s="791" t="s">
        <v>395</v>
      </c>
      <c r="DH124" s="792"/>
      <c r="DI124" s="792"/>
      <c r="DJ124" s="792"/>
      <c r="DK124" s="793"/>
      <c r="DL124" s="794" t="s">
        <v>395</v>
      </c>
      <c r="DM124" s="792"/>
      <c r="DN124" s="792"/>
      <c r="DO124" s="792"/>
      <c r="DP124" s="793"/>
      <c r="DQ124" s="794" t="s">
        <v>395</v>
      </c>
      <c r="DR124" s="792"/>
      <c r="DS124" s="792"/>
      <c r="DT124" s="792"/>
      <c r="DU124" s="793"/>
      <c r="DV124" s="876" t="s">
        <v>228</v>
      </c>
      <c r="DW124" s="877"/>
      <c r="DX124" s="877"/>
      <c r="DY124" s="877"/>
      <c r="DZ124" s="878"/>
    </row>
    <row r="125" spans="1:130" s="233" customFormat="1" ht="26.25" customHeight="1" x14ac:dyDescent="0.2">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228</v>
      </c>
      <c r="AB125" s="808"/>
      <c r="AC125" s="808"/>
      <c r="AD125" s="808"/>
      <c r="AE125" s="809"/>
      <c r="AF125" s="810" t="s">
        <v>228</v>
      </c>
      <c r="AG125" s="808"/>
      <c r="AH125" s="808"/>
      <c r="AI125" s="808"/>
      <c r="AJ125" s="809"/>
      <c r="AK125" s="810" t="s">
        <v>228</v>
      </c>
      <c r="AL125" s="808"/>
      <c r="AM125" s="808"/>
      <c r="AN125" s="808"/>
      <c r="AO125" s="809"/>
      <c r="AP125" s="852" t="s">
        <v>459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481</v>
      </c>
      <c r="CL125" s="880"/>
      <c r="CM125" s="880"/>
      <c r="CN125" s="880"/>
      <c r="CO125" s="881"/>
      <c r="CP125" s="888" t="s">
        <v>482</v>
      </c>
      <c r="CQ125" s="836"/>
      <c r="CR125" s="836"/>
      <c r="CS125" s="836"/>
      <c r="CT125" s="836"/>
      <c r="CU125" s="836"/>
      <c r="CV125" s="836"/>
      <c r="CW125" s="836"/>
      <c r="CX125" s="836"/>
      <c r="CY125" s="836"/>
      <c r="CZ125" s="836"/>
      <c r="DA125" s="836"/>
      <c r="DB125" s="836"/>
      <c r="DC125" s="836"/>
      <c r="DD125" s="836"/>
      <c r="DE125" s="836"/>
      <c r="DF125" s="837"/>
      <c r="DG125" s="889" t="s">
        <v>228</v>
      </c>
      <c r="DH125" s="870"/>
      <c r="DI125" s="870"/>
      <c r="DJ125" s="870"/>
      <c r="DK125" s="870"/>
      <c r="DL125" s="870" t="s">
        <v>228</v>
      </c>
      <c r="DM125" s="870"/>
      <c r="DN125" s="870"/>
      <c r="DO125" s="870"/>
      <c r="DP125" s="870"/>
      <c r="DQ125" s="870" t="s">
        <v>395</v>
      </c>
      <c r="DR125" s="870"/>
      <c r="DS125" s="870"/>
      <c r="DT125" s="870"/>
      <c r="DU125" s="870"/>
      <c r="DV125" s="871" t="s">
        <v>228</v>
      </c>
      <c r="DW125" s="871"/>
      <c r="DX125" s="871"/>
      <c r="DY125" s="871"/>
      <c r="DZ125" s="872"/>
    </row>
    <row r="126" spans="1:130" s="233" customFormat="1" ht="26.25" customHeight="1" thickBot="1" x14ac:dyDescent="0.25">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373932</v>
      </c>
      <c r="AB126" s="808"/>
      <c r="AC126" s="808"/>
      <c r="AD126" s="808"/>
      <c r="AE126" s="809"/>
      <c r="AF126" s="810">
        <v>629249</v>
      </c>
      <c r="AG126" s="808"/>
      <c r="AH126" s="808"/>
      <c r="AI126" s="808"/>
      <c r="AJ126" s="809"/>
      <c r="AK126" s="810">
        <v>253477</v>
      </c>
      <c r="AL126" s="808"/>
      <c r="AM126" s="808"/>
      <c r="AN126" s="808"/>
      <c r="AO126" s="809"/>
      <c r="AP126" s="852">
        <v>0.4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483</v>
      </c>
      <c r="CQ126" s="780"/>
      <c r="CR126" s="780"/>
      <c r="CS126" s="780"/>
      <c r="CT126" s="780"/>
      <c r="CU126" s="780"/>
      <c r="CV126" s="780"/>
      <c r="CW126" s="780"/>
      <c r="CX126" s="780"/>
      <c r="CY126" s="780"/>
      <c r="CZ126" s="780"/>
      <c r="DA126" s="780"/>
      <c r="DB126" s="780"/>
      <c r="DC126" s="780"/>
      <c r="DD126" s="780"/>
      <c r="DE126" s="780"/>
      <c r="DF126" s="781"/>
      <c r="DG126" s="844" t="s">
        <v>228</v>
      </c>
      <c r="DH126" s="845"/>
      <c r="DI126" s="845"/>
      <c r="DJ126" s="845"/>
      <c r="DK126" s="845"/>
      <c r="DL126" s="845" t="s">
        <v>395</v>
      </c>
      <c r="DM126" s="845"/>
      <c r="DN126" s="845"/>
      <c r="DO126" s="845"/>
      <c r="DP126" s="845"/>
      <c r="DQ126" s="845" t="s">
        <v>228</v>
      </c>
      <c r="DR126" s="845"/>
      <c r="DS126" s="845"/>
      <c r="DT126" s="845"/>
      <c r="DU126" s="845"/>
      <c r="DV126" s="822" t="s">
        <v>228</v>
      </c>
      <c r="DW126" s="822"/>
      <c r="DX126" s="822"/>
      <c r="DY126" s="822"/>
      <c r="DZ126" s="823"/>
    </row>
    <row r="127" spans="1:130" s="233" customFormat="1" ht="26.25" customHeight="1" x14ac:dyDescent="0.2">
      <c r="A127" s="850"/>
      <c r="B127" s="851"/>
      <c r="C127" s="866" t="s">
        <v>484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146355</v>
      </c>
      <c r="AB127" s="808"/>
      <c r="AC127" s="808"/>
      <c r="AD127" s="808"/>
      <c r="AE127" s="809"/>
      <c r="AF127" s="810">
        <v>159292</v>
      </c>
      <c r="AG127" s="808"/>
      <c r="AH127" s="808"/>
      <c r="AI127" s="808"/>
      <c r="AJ127" s="809"/>
      <c r="AK127" s="810">
        <v>171292</v>
      </c>
      <c r="AL127" s="808"/>
      <c r="AM127" s="808"/>
      <c r="AN127" s="808"/>
      <c r="AO127" s="809"/>
      <c r="AP127" s="852">
        <v>0.3</v>
      </c>
      <c r="AQ127" s="853"/>
      <c r="AR127" s="853"/>
      <c r="AS127" s="853"/>
      <c r="AT127" s="854"/>
      <c r="AU127" s="235"/>
      <c r="AV127" s="235"/>
      <c r="AW127" s="235"/>
      <c r="AX127" s="869" t="s">
        <v>485</v>
      </c>
      <c r="AY127" s="840"/>
      <c r="AZ127" s="840"/>
      <c r="BA127" s="840"/>
      <c r="BB127" s="840"/>
      <c r="BC127" s="840"/>
      <c r="BD127" s="840"/>
      <c r="BE127" s="841"/>
      <c r="BF127" s="839" t="s">
        <v>486</v>
      </c>
      <c r="BG127" s="840"/>
      <c r="BH127" s="840"/>
      <c r="BI127" s="840"/>
      <c r="BJ127" s="840"/>
      <c r="BK127" s="840"/>
      <c r="BL127" s="841"/>
      <c r="BM127" s="839" t="s">
        <v>487</v>
      </c>
      <c r="BN127" s="840"/>
      <c r="BO127" s="840"/>
      <c r="BP127" s="840"/>
      <c r="BQ127" s="840"/>
      <c r="BR127" s="840"/>
      <c r="BS127" s="841"/>
      <c r="BT127" s="839" t="s">
        <v>488</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489</v>
      </c>
      <c r="CQ127" s="780"/>
      <c r="CR127" s="780"/>
      <c r="CS127" s="780"/>
      <c r="CT127" s="780"/>
      <c r="CU127" s="780"/>
      <c r="CV127" s="780"/>
      <c r="CW127" s="780"/>
      <c r="CX127" s="780"/>
      <c r="CY127" s="780"/>
      <c r="CZ127" s="780"/>
      <c r="DA127" s="780"/>
      <c r="DB127" s="780"/>
      <c r="DC127" s="780"/>
      <c r="DD127" s="780"/>
      <c r="DE127" s="780"/>
      <c r="DF127" s="781"/>
      <c r="DG127" s="844" t="s">
        <v>395</v>
      </c>
      <c r="DH127" s="845"/>
      <c r="DI127" s="845"/>
      <c r="DJ127" s="845"/>
      <c r="DK127" s="845"/>
      <c r="DL127" s="845" t="s">
        <v>395</v>
      </c>
      <c r="DM127" s="845"/>
      <c r="DN127" s="845"/>
      <c r="DO127" s="845"/>
      <c r="DP127" s="845"/>
      <c r="DQ127" s="845" t="s">
        <v>228</v>
      </c>
      <c r="DR127" s="845"/>
      <c r="DS127" s="845"/>
      <c r="DT127" s="845"/>
      <c r="DU127" s="845"/>
      <c r="DV127" s="822" t="s">
        <v>228</v>
      </c>
      <c r="DW127" s="822"/>
      <c r="DX127" s="822"/>
      <c r="DY127" s="822"/>
      <c r="DZ127" s="823"/>
    </row>
    <row r="128" spans="1:130" s="233" customFormat="1" ht="26.25" customHeight="1" thickBot="1" x14ac:dyDescent="0.25">
      <c r="A128" s="824" t="s">
        <v>490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491</v>
      </c>
      <c r="X128" s="826"/>
      <c r="Y128" s="826"/>
      <c r="Z128" s="827"/>
      <c r="AA128" s="828" t="s">
        <v>395</v>
      </c>
      <c r="AB128" s="829"/>
      <c r="AC128" s="829"/>
      <c r="AD128" s="829"/>
      <c r="AE128" s="830"/>
      <c r="AF128" s="831" t="s">
        <v>395</v>
      </c>
      <c r="AG128" s="829"/>
      <c r="AH128" s="829"/>
      <c r="AI128" s="829"/>
      <c r="AJ128" s="830"/>
      <c r="AK128" s="831" t="s">
        <v>395</v>
      </c>
      <c r="AL128" s="829"/>
      <c r="AM128" s="829"/>
      <c r="AN128" s="829"/>
      <c r="AO128" s="830"/>
      <c r="AP128" s="832"/>
      <c r="AQ128" s="833"/>
      <c r="AR128" s="833"/>
      <c r="AS128" s="833"/>
      <c r="AT128" s="834"/>
      <c r="AU128" s="235"/>
      <c r="AV128" s="235"/>
      <c r="AW128" s="235"/>
      <c r="AX128" s="835" t="s">
        <v>492</v>
      </c>
      <c r="AY128" s="836"/>
      <c r="AZ128" s="836"/>
      <c r="BA128" s="836"/>
      <c r="BB128" s="836"/>
      <c r="BC128" s="836"/>
      <c r="BD128" s="836"/>
      <c r="BE128" s="837"/>
      <c r="BF128" s="814" t="s">
        <v>395</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493</v>
      </c>
      <c r="CQ128" s="758"/>
      <c r="CR128" s="758"/>
      <c r="CS128" s="758"/>
      <c r="CT128" s="758"/>
      <c r="CU128" s="758"/>
      <c r="CV128" s="758"/>
      <c r="CW128" s="758"/>
      <c r="CX128" s="758"/>
      <c r="CY128" s="758"/>
      <c r="CZ128" s="758"/>
      <c r="DA128" s="758"/>
      <c r="DB128" s="758"/>
      <c r="DC128" s="758"/>
      <c r="DD128" s="758"/>
      <c r="DE128" s="758"/>
      <c r="DF128" s="759"/>
      <c r="DG128" s="818" t="s">
        <v>440</v>
      </c>
      <c r="DH128" s="819"/>
      <c r="DI128" s="819"/>
      <c r="DJ128" s="819"/>
      <c r="DK128" s="819"/>
      <c r="DL128" s="819" t="s">
        <v>459</v>
      </c>
      <c r="DM128" s="819"/>
      <c r="DN128" s="819"/>
      <c r="DO128" s="819"/>
      <c r="DP128" s="819"/>
      <c r="DQ128" s="819" t="s">
        <v>440</v>
      </c>
      <c r="DR128" s="819"/>
      <c r="DS128" s="819"/>
      <c r="DT128" s="819"/>
      <c r="DU128" s="819"/>
      <c r="DV128" s="820" t="s">
        <v>440</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494</v>
      </c>
      <c r="X129" s="805"/>
      <c r="Y129" s="805"/>
      <c r="Z129" s="806"/>
      <c r="AA129" s="807">
        <v>61954228</v>
      </c>
      <c r="AB129" s="808"/>
      <c r="AC129" s="808"/>
      <c r="AD129" s="808"/>
      <c r="AE129" s="809"/>
      <c r="AF129" s="810">
        <v>61252285</v>
      </c>
      <c r="AG129" s="808"/>
      <c r="AH129" s="808"/>
      <c r="AI129" s="808"/>
      <c r="AJ129" s="809"/>
      <c r="AK129" s="810">
        <v>62606395</v>
      </c>
      <c r="AL129" s="808"/>
      <c r="AM129" s="808"/>
      <c r="AN129" s="808"/>
      <c r="AO129" s="809"/>
      <c r="AP129" s="811"/>
      <c r="AQ129" s="812"/>
      <c r="AR129" s="812"/>
      <c r="AS129" s="812"/>
      <c r="AT129" s="813"/>
      <c r="AU129" s="236"/>
      <c r="AV129" s="236"/>
      <c r="AW129" s="236"/>
      <c r="AX129" s="779" t="s">
        <v>495</v>
      </c>
      <c r="AY129" s="780"/>
      <c r="AZ129" s="780"/>
      <c r="BA129" s="780"/>
      <c r="BB129" s="780"/>
      <c r="BC129" s="780"/>
      <c r="BD129" s="780"/>
      <c r="BE129" s="781"/>
      <c r="BF129" s="798" t="s">
        <v>496</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3337411</v>
      </c>
      <c r="AB130" s="808"/>
      <c r="AC130" s="808"/>
      <c r="AD130" s="808"/>
      <c r="AE130" s="809"/>
      <c r="AF130" s="810">
        <v>3312002</v>
      </c>
      <c r="AG130" s="808"/>
      <c r="AH130" s="808"/>
      <c r="AI130" s="808"/>
      <c r="AJ130" s="809"/>
      <c r="AK130" s="810">
        <v>3203254</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-1.4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58616817</v>
      </c>
      <c r="AB131" s="792"/>
      <c r="AC131" s="792"/>
      <c r="AD131" s="792"/>
      <c r="AE131" s="793"/>
      <c r="AF131" s="794">
        <v>57940283</v>
      </c>
      <c r="AG131" s="792"/>
      <c r="AH131" s="792"/>
      <c r="AI131" s="792"/>
      <c r="AJ131" s="793"/>
      <c r="AK131" s="794">
        <v>59403141</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t="s">
        <v>496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-1.580971208</v>
      </c>
      <c r="AB132" s="773"/>
      <c r="AC132" s="773"/>
      <c r="AD132" s="773"/>
      <c r="AE132" s="774"/>
      <c r="AF132" s="775">
        <v>-1.2298731780000001</v>
      </c>
      <c r="AG132" s="773"/>
      <c r="AH132" s="773"/>
      <c r="AI132" s="773"/>
      <c r="AJ132" s="774"/>
      <c r="AK132" s="775">
        <v>-1.474780601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0</v>
      </c>
      <c r="AB133" s="752"/>
      <c r="AC133" s="752"/>
      <c r="AD133" s="752"/>
      <c r="AE133" s="753"/>
      <c r="AF133" s="751">
        <v>-0.3</v>
      </c>
      <c r="AG133" s="752"/>
      <c r="AH133" s="752"/>
      <c r="AI133" s="752"/>
      <c r="AJ133" s="753"/>
      <c r="AK133" s="751">
        <v>-1.4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QjB6eaf1AjjGWOInWBxsOLUGjGDC+9RU4d3kNb3TcpZd20C/4m2MvvD/hWeJahtRKEP3ah1VuK7ii2bhaZ/fg==" saltValue="DHuDKnaf0kZCeHQ4kqbB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37" zoomScale="85" zoomScaleNormal="8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hS5FEZbA3BY6VMbkmOgCPH7QRvKKCFmHVg7CFJSmUQBFrzL07vglaGmliwGz1zHukymZQuFCQA8qhhb2SCuQA==" saltValue="cYVnhyqoa1sbGtjW7bZd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508</v>
      </c>
      <c r="AP7" s="275"/>
      <c r="AQ7" s="276" t="s">
        <v>509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510</v>
      </c>
      <c r="AQ8" s="282" t="s">
        <v>511</v>
      </c>
      <c r="AR8" s="283" t="s">
        <v>512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513</v>
      </c>
      <c r="AL9" s="1159"/>
      <c r="AM9" s="1159"/>
      <c r="AN9" s="1160"/>
      <c r="AO9" s="284">
        <v>17880916</v>
      </c>
      <c r="AP9" s="284">
        <v>82958</v>
      </c>
      <c r="AQ9" s="285">
        <v>64680</v>
      </c>
      <c r="AR9" s="286">
        <v>28.3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514</v>
      </c>
      <c r="AL10" s="1159"/>
      <c r="AM10" s="1159"/>
      <c r="AN10" s="1160"/>
      <c r="AO10" s="287">
        <v>216528</v>
      </c>
      <c r="AP10" s="287">
        <v>1005</v>
      </c>
      <c r="AQ10" s="288">
        <v>847</v>
      </c>
      <c r="AR10" s="289">
        <v>18.7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515</v>
      </c>
      <c r="AL11" s="1159"/>
      <c r="AM11" s="1159"/>
      <c r="AN11" s="1160"/>
      <c r="AO11" s="287" t="s">
        <v>516</v>
      </c>
      <c r="AP11" s="287" t="s">
        <v>516</v>
      </c>
      <c r="AQ11" s="288" t="s">
        <v>516</v>
      </c>
      <c r="AR11" s="289" t="s">
        <v>516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517</v>
      </c>
      <c r="AL12" s="1159"/>
      <c r="AM12" s="1159"/>
      <c r="AN12" s="1160"/>
      <c r="AO12" s="287" t="s">
        <v>516</v>
      </c>
      <c r="AP12" s="287" t="s">
        <v>516</v>
      </c>
      <c r="AQ12" s="288" t="s">
        <v>516</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518</v>
      </c>
      <c r="AL13" s="1159"/>
      <c r="AM13" s="1159"/>
      <c r="AN13" s="1160"/>
      <c r="AO13" s="287">
        <v>768979</v>
      </c>
      <c r="AP13" s="287">
        <v>3568</v>
      </c>
      <c r="AQ13" s="288">
        <v>2336</v>
      </c>
      <c r="AR13" s="289">
        <v>52.7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519</v>
      </c>
      <c r="AL14" s="1159"/>
      <c r="AM14" s="1159"/>
      <c r="AN14" s="1160"/>
      <c r="AO14" s="287">
        <v>290794</v>
      </c>
      <c r="AP14" s="287">
        <v>1349</v>
      </c>
      <c r="AQ14" s="288">
        <v>1534</v>
      </c>
      <c r="AR14" s="289">
        <v>-12.1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520</v>
      </c>
      <c r="AL15" s="1162"/>
      <c r="AM15" s="1162"/>
      <c r="AN15" s="1163"/>
      <c r="AO15" s="287">
        <v>-742906</v>
      </c>
      <c r="AP15" s="287">
        <v>-3447</v>
      </c>
      <c r="AQ15" s="288">
        <v>-4617</v>
      </c>
      <c r="AR15" s="289">
        <v>-25.3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18414311</v>
      </c>
      <c r="AP16" s="287">
        <v>85432</v>
      </c>
      <c r="AQ16" s="288">
        <v>64780</v>
      </c>
      <c r="AR16" s="289">
        <v>31.9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525</v>
      </c>
      <c r="AL21" s="1165"/>
      <c r="AM21" s="1165"/>
      <c r="AN21" s="1166"/>
      <c r="AO21" s="300">
        <v>7.91</v>
      </c>
      <c r="AP21" s="301">
        <v>6.3</v>
      </c>
      <c r="AQ21" s="302">
        <v>1.61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526</v>
      </c>
      <c r="AL22" s="1165"/>
      <c r="AM22" s="1165"/>
      <c r="AN22" s="1166"/>
      <c r="AO22" s="305">
        <v>96.7</v>
      </c>
      <c r="AP22" s="306">
        <v>98.9</v>
      </c>
      <c r="AQ22" s="307">
        <v>-2.2000000000000002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508</v>
      </c>
      <c r="AP30" s="275"/>
      <c r="AQ30" s="276" t="s">
        <v>509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510</v>
      </c>
      <c r="AQ31" s="282" t="s">
        <v>511</v>
      </c>
      <c r="AR31" s="283" t="s">
        <v>512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530</v>
      </c>
      <c r="AL32" s="1149"/>
      <c r="AM32" s="1149"/>
      <c r="AN32" s="1150"/>
      <c r="AO32" s="315">
        <v>1752600</v>
      </c>
      <c r="AP32" s="315">
        <v>8131</v>
      </c>
      <c r="AQ32" s="316">
        <v>4307</v>
      </c>
      <c r="AR32" s="317">
        <v>88.8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531</v>
      </c>
      <c r="AL33" s="1149"/>
      <c r="AM33" s="1149"/>
      <c r="AN33" s="1150"/>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532</v>
      </c>
      <c r="AL34" s="1149"/>
      <c r="AM34" s="1149"/>
      <c r="AN34" s="1150"/>
      <c r="AO34" s="315">
        <v>77800</v>
      </c>
      <c r="AP34" s="315">
        <v>361</v>
      </c>
      <c r="AQ34" s="316">
        <v>453</v>
      </c>
      <c r="AR34" s="317">
        <v>-20.3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533</v>
      </c>
      <c r="AL35" s="1149"/>
      <c r="AM35" s="1149"/>
      <c r="AN35" s="1150"/>
      <c r="AO35" s="315" t="s">
        <v>516</v>
      </c>
      <c r="AP35" s="315" t="s">
        <v>516</v>
      </c>
      <c r="AQ35" s="316">
        <v>23</v>
      </c>
      <c r="AR35" s="317" t="s">
        <v>516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534</v>
      </c>
      <c r="AL36" s="1149"/>
      <c r="AM36" s="1149"/>
      <c r="AN36" s="1150"/>
      <c r="AO36" s="315">
        <v>72019</v>
      </c>
      <c r="AP36" s="315">
        <v>334</v>
      </c>
      <c r="AQ36" s="316">
        <v>309</v>
      </c>
      <c r="AR36" s="317">
        <v>8.1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535</v>
      </c>
      <c r="AL37" s="1149"/>
      <c r="AM37" s="1149"/>
      <c r="AN37" s="1150"/>
      <c r="AO37" s="315">
        <v>424769</v>
      </c>
      <c r="AP37" s="315">
        <v>1971</v>
      </c>
      <c r="AQ37" s="316">
        <v>2268</v>
      </c>
      <c r="AR37" s="317">
        <v>-13.1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536</v>
      </c>
      <c r="AL38" s="1152"/>
      <c r="AM38" s="1152"/>
      <c r="AN38" s="1153"/>
      <c r="AO38" s="318" t="s">
        <v>516</v>
      </c>
      <c r="AP38" s="318" t="s">
        <v>516</v>
      </c>
      <c r="AQ38" s="319" t="s">
        <v>516</v>
      </c>
      <c r="AR38" s="307" t="s">
        <v>516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537</v>
      </c>
      <c r="AL39" s="1152"/>
      <c r="AM39" s="1152"/>
      <c r="AN39" s="1153"/>
      <c r="AO39" s="315" t="s">
        <v>516</v>
      </c>
      <c r="AP39" s="315" t="s">
        <v>516</v>
      </c>
      <c r="AQ39" s="316">
        <v>-17</v>
      </c>
      <c r="AR39" s="317" t="s">
        <v>516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538</v>
      </c>
      <c r="AL40" s="1149"/>
      <c r="AM40" s="1149"/>
      <c r="AN40" s="1150"/>
      <c r="AO40" s="315">
        <v>-3203254</v>
      </c>
      <c r="AP40" s="315">
        <v>-14861</v>
      </c>
      <c r="AQ40" s="316">
        <v>-14818</v>
      </c>
      <c r="AR40" s="317">
        <v>0.3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-876066</v>
      </c>
      <c r="AP41" s="315">
        <v>-4064</v>
      </c>
      <c r="AQ41" s="316">
        <v>-7476</v>
      </c>
      <c r="AR41" s="317">
        <v>-45.6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508</v>
      </c>
      <c r="AN49" s="1143" t="s">
        <v>542</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543</v>
      </c>
      <c r="AO50" s="332" t="s">
        <v>544</v>
      </c>
      <c r="AP50" s="333" t="s">
        <v>545</v>
      </c>
      <c r="AQ50" s="334" t="s">
        <v>546</v>
      </c>
      <c r="AR50" s="335" t="s">
        <v>547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7679563</v>
      </c>
      <c r="AN51" s="337">
        <v>35778</v>
      </c>
      <c r="AO51" s="338">
        <v>-39.299999999999997</v>
      </c>
      <c r="AP51" s="339">
        <v>46686</v>
      </c>
      <c r="AQ51" s="340">
        <v>-9.5</v>
      </c>
      <c r="AR51" s="341">
        <v>-29.8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5388126</v>
      </c>
      <c r="AN52" s="345">
        <v>25103</v>
      </c>
      <c r="AO52" s="346">
        <v>-27.2</v>
      </c>
      <c r="AP52" s="347">
        <v>32595</v>
      </c>
      <c r="AQ52" s="348">
        <v>-7.8</v>
      </c>
      <c r="AR52" s="349">
        <v>-19.399999999999999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9466929</v>
      </c>
      <c r="AN53" s="337">
        <v>43835</v>
      </c>
      <c r="AO53" s="338">
        <v>22.5</v>
      </c>
      <c r="AP53" s="339">
        <v>49796</v>
      </c>
      <c r="AQ53" s="340">
        <v>6.7</v>
      </c>
      <c r="AR53" s="341">
        <v>15.8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7553920</v>
      </c>
      <c r="AN54" s="345">
        <v>34977</v>
      </c>
      <c r="AO54" s="346">
        <v>39.299999999999997</v>
      </c>
      <c r="AP54" s="347">
        <v>37281</v>
      </c>
      <c r="AQ54" s="348">
        <v>14.4</v>
      </c>
      <c r="AR54" s="349">
        <v>24.9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11704266</v>
      </c>
      <c r="AN55" s="337">
        <v>53900</v>
      </c>
      <c r="AO55" s="338">
        <v>23</v>
      </c>
      <c r="AP55" s="339">
        <v>51681</v>
      </c>
      <c r="AQ55" s="340">
        <v>3.8</v>
      </c>
      <c r="AR55" s="341">
        <v>19.2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8460063</v>
      </c>
      <c r="AN56" s="345">
        <v>38960</v>
      </c>
      <c r="AO56" s="346">
        <v>11.4</v>
      </c>
      <c r="AP56" s="347">
        <v>37226</v>
      </c>
      <c r="AQ56" s="348">
        <v>-0.1</v>
      </c>
      <c r="AR56" s="349">
        <v>11.5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10836961</v>
      </c>
      <c r="AN57" s="337">
        <v>50047</v>
      </c>
      <c r="AO57" s="338">
        <v>-7.1</v>
      </c>
      <c r="AP57" s="339">
        <v>50465</v>
      </c>
      <c r="AQ57" s="340">
        <v>-2.4</v>
      </c>
      <c r="AR57" s="341">
        <v>-4.7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8329488</v>
      </c>
      <c r="AN58" s="345">
        <v>38467</v>
      </c>
      <c r="AO58" s="346">
        <v>-1.3</v>
      </c>
      <c r="AP58" s="347">
        <v>34193</v>
      </c>
      <c r="AQ58" s="348">
        <v>-8.1</v>
      </c>
      <c r="AR58" s="349">
        <v>6.8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11002950</v>
      </c>
      <c r="AN59" s="337">
        <v>51048</v>
      </c>
      <c r="AO59" s="338">
        <v>2</v>
      </c>
      <c r="AP59" s="339">
        <v>51679</v>
      </c>
      <c r="AQ59" s="340">
        <v>2.4</v>
      </c>
      <c r="AR59" s="341">
        <v>-0.4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8418836</v>
      </c>
      <c r="AN60" s="345">
        <v>39059</v>
      </c>
      <c r="AO60" s="346">
        <v>1.5</v>
      </c>
      <c r="AP60" s="347">
        <v>35132</v>
      </c>
      <c r="AQ60" s="348">
        <v>2.7</v>
      </c>
      <c r="AR60" s="349">
        <v>-1.2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10138134</v>
      </c>
      <c r="AN61" s="352">
        <v>46922</v>
      </c>
      <c r="AO61" s="353">
        <v>0.2</v>
      </c>
      <c r="AP61" s="354">
        <v>50061</v>
      </c>
      <c r="AQ61" s="355">
        <v>0.2</v>
      </c>
      <c r="AR61" s="341">
        <v>0</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7630087</v>
      </c>
      <c r="AN62" s="345">
        <v>35313</v>
      </c>
      <c r="AO62" s="346">
        <v>4.7</v>
      </c>
      <c r="AP62" s="347">
        <v>35285</v>
      </c>
      <c r="AQ62" s="348">
        <v>0.2</v>
      </c>
      <c r="AR62" s="349">
        <v>4.5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F+pAaogLaIzgEb+yLoBeScU5h6UI0xIOg+XBOpgsv/NU1j/HysIzNELmiptgaaJOXs54NzFR2BfPMgrDrg9D/w==" saltValue="c9RdLLlwBDFeAeKSdfkY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67" zoomScale="85" zoomScaleNormal="85" zoomScaleSheetLayoutView="55" workbookViewId="0">
      <selection activeCell="AG103" sqref="AG103"/>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row r="120" spans="125:125" ht="13.5" hidden="1" customHeight="1" x14ac:dyDescent="0.2"/>
    <row r="121" spans="125:125" ht="13.5" hidden="1" customHeight="1" x14ac:dyDescent="0.2">
      <c r="DU121" s="262"/>
    </row>
  </sheetData>
  <sheetProtection algorithmName="SHA-512" hashValue="Bvn9iu91Aw3pKRQ8EGAAlphAeBxwAqMCrYnv2Xa8qLvIfls/a4dyC+XFYuggwnBs1qLpRP0RljtHjEvn9kWj2A==" saltValue="7s2vWrPbNFrmezTLe1mf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85" zoomScaleNormal="85" zoomScaleSheetLayoutView="55" workbookViewId="0">
      <selection activeCell="BJ102" sqref="BJ102"/>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557</v>
      </c>
    </row>
  </sheetData>
  <sheetProtection algorithmName="SHA-512" hashValue="R1IetDcL2v4NDbH+2aFoe1AU9mEM+CObnvQiu/witu/0CGPwowD9blhlFCPindCP1nkdtV5R0vN2d0CHhFKYrA==" saltValue="iXtMiuGZBGX2fnUyGuBF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N45" sqref="N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67" t="s">
        <v>3</v>
      </c>
      <c r="D47" s="1167"/>
      <c r="E47" s="1168"/>
      <c r="F47" s="11">
        <v>29.86</v>
      </c>
      <c r="G47" s="12">
        <v>29.39</v>
      </c>
      <c r="H47" s="12">
        <v>29.26</v>
      </c>
      <c r="I47" s="12">
        <v>33.799999999999997</v>
      </c>
      <c r="J47" s="13">
        <v>34</v>
      </c>
    </row>
    <row r="48" spans="2:10" ht="57.75" customHeight="1" x14ac:dyDescent="0.2">
      <c r="B48" s="14"/>
      <c r="C48" s="1169" t="s">
        <v>4</v>
      </c>
      <c r="D48" s="1169"/>
      <c r="E48" s="1170"/>
      <c r="F48" s="15">
        <v>3.96</v>
      </c>
      <c r="G48" s="16">
        <v>4.63</v>
      </c>
      <c r="H48" s="16">
        <v>4.0199999999999996</v>
      </c>
      <c r="I48" s="16">
        <v>3.68</v>
      </c>
      <c r="J48" s="17">
        <v>7.83</v>
      </c>
    </row>
    <row r="49" spans="2:10" ht="57.75" customHeight="1" thickBot="1" x14ac:dyDescent="0.25">
      <c r="B49" s="18"/>
      <c r="C49" s="1171" t="s">
        <v>5</v>
      </c>
      <c r="D49" s="1171"/>
      <c r="E49" s="1172"/>
      <c r="F49" s="19">
        <v>0.83</v>
      </c>
      <c r="G49" s="20">
        <v>1.31</v>
      </c>
      <c r="H49" s="20">
        <v>0.09</v>
      </c>
      <c r="I49" s="20">
        <v>3.83</v>
      </c>
      <c r="J49" s="21">
        <v>5.17</v>
      </c>
    </row>
    <row r="50" spans="2:10" ht="13.2" x14ac:dyDescent="0.2"/>
  </sheetData>
  <sheetProtection algorithmName="SHA-512" hashValue="f1nUrRXQRGUD9fkCfT37AQbWSAh4TOjRg2FoC2xEBPtM+CxLVgKFknVStuSX4jCNP0X29Ay3gG3bbu7FGrYcEg==" saltValue="vYu0vOCKC7+H7wssKof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K38" sqref="K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79" t="s">
        <v>563</v>
      </c>
      <c r="D34" s="1179"/>
      <c r="E34" s="1180"/>
      <c r="F34" s="32">
        <v>3.95</v>
      </c>
      <c r="G34" s="33">
        <v>4.63</v>
      </c>
      <c r="H34" s="33">
        <v>4.01</v>
      </c>
      <c r="I34" s="33">
        <v>3.67</v>
      </c>
      <c r="J34" s="34">
        <v>7.83</v>
      </c>
      <c r="K34" s="22"/>
      <c r="L34" s="22"/>
      <c r="M34" s="22"/>
      <c r="N34" s="22"/>
      <c r="O34" s="22"/>
      <c r="P34" s="22"/>
    </row>
    <row r="35" spans="1:16" ht="39" customHeight="1" x14ac:dyDescent="0.2">
      <c r="A35" s="22"/>
      <c r="B35" s="35"/>
      <c r="C35" s="1173" t="s">
        <v>564</v>
      </c>
      <c r="D35" s="1174"/>
      <c r="E35" s="1175"/>
      <c r="F35" s="36">
        <v>0.56999999999999995</v>
      </c>
      <c r="G35" s="37">
        <v>0.74</v>
      </c>
      <c r="H35" s="37">
        <v>0.72</v>
      </c>
      <c r="I35" s="37">
        <v>1.53</v>
      </c>
      <c r="J35" s="38">
        <v>0.94</v>
      </c>
      <c r="K35" s="22"/>
      <c r="L35" s="22"/>
      <c r="M35" s="22"/>
      <c r="N35" s="22"/>
      <c r="O35" s="22"/>
      <c r="P35" s="22"/>
    </row>
    <row r="36" spans="1:16" ht="39" customHeight="1" x14ac:dyDescent="0.2">
      <c r="A36" s="22"/>
      <c r="B36" s="35"/>
      <c r="C36" s="1173" t="s">
        <v>565</v>
      </c>
      <c r="D36" s="1174"/>
      <c r="E36" s="1175"/>
      <c r="F36" s="36">
        <v>1.25</v>
      </c>
      <c r="G36" s="37">
        <v>0.45</v>
      </c>
      <c r="H36" s="37">
        <v>0.34</v>
      </c>
      <c r="I36" s="37">
        <v>0.67</v>
      </c>
      <c r="J36" s="38">
        <v>0.6</v>
      </c>
      <c r="K36" s="22"/>
      <c r="L36" s="22"/>
      <c r="M36" s="22"/>
      <c r="N36" s="22"/>
      <c r="O36" s="22"/>
      <c r="P36" s="22"/>
    </row>
    <row r="37" spans="1:16" ht="39" customHeight="1" x14ac:dyDescent="0.2">
      <c r="A37" s="22"/>
      <c r="B37" s="35"/>
      <c r="C37" s="1173" t="s">
        <v>566</v>
      </c>
      <c r="D37" s="1174"/>
      <c r="E37" s="1175"/>
      <c r="F37" s="36">
        <v>0.06</v>
      </c>
      <c r="G37" s="37">
        <v>0.06</v>
      </c>
      <c r="H37" s="37">
        <v>0.08</v>
      </c>
      <c r="I37" s="37">
        <v>0.05</v>
      </c>
      <c r="J37" s="38">
        <v>0.09</v>
      </c>
      <c r="K37" s="22"/>
      <c r="L37" s="22"/>
      <c r="M37" s="22"/>
      <c r="N37" s="22"/>
      <c r="O37" s="22"/>
      <c r="P37" s="22"/>
    </row>
    <row r="38" spans="1:16" ht="39" customHeight="1" x14ac:dyDescent="0.2">
      <c r="A38" s="22"/>
      <c r="B38" s="35"/>
      <c r="C38" s="1173"/>
      <c r="D38" s="1174"/>
      <c r="E38" s="1175"/>
      <c r="F38" s="36"/>
      <c r="G38" s="37"/>
      <c r="H38" s="37"/>
      <c r="I38" s="37"/>
      <c r="J38" s="38"/>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567</v>
      </c>
      <c r="D42" s="1174"/>
      <c r="E42" s="1175"/>
      <c r="F42" s="36" t="s">
        <v>516</v>
      </c>
      <c r="G42" s="37" t="s">
        <v>516</v>
      </c>
      <c r="H42" s="37" t="s">
        <v>516</v>
      </c>
      <c r="I42" s="37" t="s">
        <v>516</v>
      </c>
      <c r="J42" s="38" t="s">
        <v>516</v>
      </c>
      <c r="K42" s="22"/>
      <c r="L42" s="22"/>
      <c r="M42" s="22"/>
      <c r="N42" s="22"/>
      <c r="O42" s="22"/>
      <c r="P42" s="22"/>
    </row>
    <row r="43" spans="1:16" ht="39" customHeight="1" thickBot="1" x14ac:dyDescent="0.25">
      <c r="A43" s="22"/>
      <c r="B43" s="40"/>
      <c r="C43" s="1176" t="s">
        <v>568</v>
      </c>
      <c r="D43" s="1177"/>
      <c r="E43" s="1178"/>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OrhYoxHw5amU64XA1Mj6GEdzZoUeabt4zPZ1UhKPSRp1j0a4zKcrP0JWhUv40HUkiNmreNshwfKB2QFJJTz1A==" saltValue="8DjtM8hn21SWNteYmbV7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SheetLayoutView="55" workbookViewId="0">
      <selection activeCell="Q43" sqref="Q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2025</v>
      </c>
      <c r="L45" s="60">
        <v>1847</v>
      </c>
      <c r="M45" s="60">
        <v>1739</v>
      </c>
      <c r="N45" s="60">
        <v>1734</v>
      </c>
      <c r="O45" s="61">
        <v>1753</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2">
      <c r="A47" s="48"/>
      <c r="B47" s="1201"/>
      <c r="C47" s="1202"/>
      <c r="D47" s="62"/>
      <c r="E47" s="1183" t="s">
        <v>14</v>
      </c>
      <c r="F47" s="1183"/>
      <c r="G47" s="1183"/>
      <c r="H47" s="1183"/>
      <c r="I47" s="1183"/>
      <c r="J47" s="1184"/>
      <c r="K47" s="63">
        <v>48</v>
      </c>
      <c r="L47" s="64">
        <v>48</v>
      </c>
      <c r="M47" s="64">
        <v>78</v>
      </c>
      <c r="N47" s="64" t="s">
        <v>516</v>
      </c>
      <c r="O47" s="65">
        <v>78</v>
      </c>
      <c r="P47" s="48"/>
      <c r="Q47" s="48"/>
      <c r="R47" s="48"/>
      <c r="S47" s="48"/>
      <c r="T47" s="48"/>
      <c r="U47" s="48"/>
    </row>
    <row r="48" spans="1:21" ht="30.75" customHeight="1" x14ac:dyDescent="0.2">
      <c r="A48" s="48"/>
      <c r="B48" s="1201"/>
      <c r="C48" s="1202"/>
      <c r="D48" s="62"/>
      <c r="E48" s="1183" t="s">
        <v>15</v>
      </c>
      <c r="F48" s="1183"/>
      <c r="G48" s="1183"/>
      <c r="H48" s="1183"/>
      <c r="I48" s="1183"/>
      <c r="J48" s="1184"/>
      <c r="K48" s="63" t="s">
        <v>516</v>
      </c>
      <c r="L48" s="64" t="s">
        <v>516</v>
      </c>
      <c r="M48" s="64" t="s">
        <v>516</v>
      </c>
      <c r="N48" s="64" t="s">
        <v>516</v>
      </c>
      <c r="O48" s="65" t="s">
        <v>516</v>
      </c>
      <c r="P48" s="48"/>
      <c r="Q48" s="48"/>
      <c r="R48" s="48"/>
      <c r="S48" s="48"/>
      <c r="T48" s="48"/>
      <c r="U48" s="48"/>
    </row>
    <row r="49" spans="1:21" ht="30.75" customHeight="1" x14ac:dyDescent="0.2">
      <c r="A49" s="48"/>
      <c r="B49" s="1201"/>
      <c r="C49" s="1202"/>
      <c r="D49" s="62"/>
      <c r="E49" s="1183" t="s">
        <v>16</v>
      </c>
      <c r="F49" s="1183"/>
      <c r="G49" s="1183"/>
      <c r="H49" s="1183"/>
      <c r="I49" s="1183"/>
      <c r="J49" s="1184"/>
      <c r="K49" s="63">
        <v>65</v>
      </c>
      <c r="L49" s="64">
        <v>70</v>
      </c>
      <c r="M49" s="64">
        <v>72</v>
      </c>
      <c r="N49" s="64">
        <v>76</v>
      </c>
      <c r="O49" s="65">
        <v>72</v>
      </c>
      <c r="P49" s="48"/>
      <c r="Q49" s="48"/>
      <c r="R49" s="48"/>
      <c r="S49" s="48"/>
      <c r="T49" s="48"/>
      <c r="U49" s="48"/>
    </row>
    <row r="50" spans="1:21" ht="30.75" customHeight="1" x14ac:dyDescent="0.2">
      <c r="A50" s="48"/>
      <c r="B50" s="1201"/>
      <c r="C50" s="1202"/>
      <c r="D50" s="62"/>
      <c r="E50" s="1183" t="s">
        <v>17</v>
      </c>
      <c r="F50" s="1183"/>
      <c r="G50" s="1183"/>
      <c r="H50" s="1183"/>
      <c r="I50" s="1183"/>
      <c r="J50" s="1184"/>
      <c r="K50" s="63">
        <v>1267</v>
      </c>
      <c r="L50" s="64">
        <v>2499</v>
      </c>
      <c r="M50" s="64">
        <v>522</v>
      </c>
      <c r="N50" s="64">
        <v>790</v>
      </c>
      <c r="O50" s="65">
        <v>425</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516</v>
      </c>
      <c r="L51" s="64" t="s">
        <v>516</v>
      </c>
      <c r="M51" s="64" t="s">
        <v>516</v>
      </c>
      <c r="N51" s="64" t="s">
        <v>516</v>
      </c>
      <c r="O51" s="65" t="s">
        <v>516</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3536</v>
      </c>
      <c r="L52" s="64">
        <v>3404</v>
      </c>
      <c r="M52" s="64">
        <v>3337</v>
      </c>
      <c r="N52" s="64">
        <v>3312</v>
      </c>
      <c r="O52" s="65">
        <v>3203</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-131</v>
      </c>
      <c r="L53" s="69">
        <v>1060</v>
      </c>
      <c r="M53" s="69">
        <v>-926</v>
      </c>
      <c r="N53" s="69">
        <v>-712</v>
      </c>
      <c r="O53" s="70">
        <v>-875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189" t="s">
        <v>25</v>
      </c>
      <c r="C57" s="1190"/>
      <c r="D57" s="1193" t="s">
        <v>26</v>
      </c>
      <c r="E57" s="1194"/>
      <c r="F57" s="1194"/>
      <c r="G57" s="1194"/>
      <c r="H57" s="1194"/>
      <c r="I57" s="1194"/>
      <c r="J57" s="1195"/>
      <c r="K57" s="83">
        <v>3327</v>
      </c>
      <c r="L57" s="84">
        <v>3970</v>
      </c>
      <c r="M57" s="84">
        <v>4263</v>
      </c>
      <c r="N57" s="84">
        <v>4116</v>
      </c>
      <c r="O57" s="85">
        <v>4121</v>
      </c>
    </row>
    <row r="58" spans="1:21" ht="31.5" customHeight="1" thickBot="1" x14ac:dyDescent="0.25">
      <c r="B58" s="1191"/>
      <c r="C58" s="1192"/>
      <c r="D58" s="1196" t="s">
        <v>27</v>
      </c>
      <c r="E58" s="1197"/>
      <c r="F58" s="1197"/>
      <c r="G58" s="1197"/>
      <c r="H58" s="1197"/>
      <c r="I58" s="1197"/>
      <c r="J58" s="1198"/>
      <c r="K58" s="86">
        <v>62</v>
      </c>
      <c r="L58" s="87">
        <v>110</v>
      </c>
      <c r="M58" s="87">
        <v>158</v>
      </c>
      <c r="N58" s="87">
        <v>0</v>
      </c>
      <c r="O58" s="88">
        <v>230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moSGTkAjimDKElP1LztkRp2Y9BNbBnrcjRCVPXGGNRny6iezzPhF92XRiLvzNt0CP1DNiiLB7j4mMdFqrZfg==" saltValue="fR4KA/N52IFj+b4hMmvT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M54" sqref="M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19" t="s">
        <v>30</v>
      </c>
      <c r="C41" s="1220"/>
      <c r="D41" s="102"/>
      <c r="E41" s="1221" t="s">
        <v>31</v>
      </c>
      <c r="F41" s="1221"/>
      <c r="G41" s="1221"/>
      <c r="H41" s="1222"/>
      <c r="I41" s="358">
        <v>18670</v>
      </c>
      <c r="J41" s="359">
        <v>18589</v>
      </c>
      <c r="K41" s="359">
        <v>18094</v>
      </c>
      <c r="L41" s="359">
        <v>19017</v>
      </c>
      <c r="M41" s="360">
        <v>18525</v>
      </c>
    </row>
    <row r="42" spans="2:13" ht="27.75" customHeight="1" x14ac:dyDescent="0.2">
      <c r="B42" s="1209"/>
      <c r="C42" s="1210"/>
      <c r="D42" s="103"/>
      <c r="E42" s="1213" t="s">
        <v>32</v>
      </c>
      <c r="F42" s="1213"/>
      <c r="G42" s="1213"/>
      <c r="H42" s="1214"/>
      <c r="I42" s="361">
        <v>3721</v>
      </c>
      <c r="J42" s="362">
        <v>3816</v>
      </c>
      <c r="K42" s="362">
        <v>2908</v>
      </c>
      <c r="L42" s="362">
        <v>8996</v>
      </c>
      <c r="M42" s="363">
        <v>9449</v>
      </c>
    </row>
    <row r="43" spans="2:13" ht="27.75" customHeight="1" x14ac:dyDescent="0.2">
      <c r="B43" s="1209"/>
      <c r="C43" s="1210"/>
      <c r="D43" s="103"/>
      <c r="E43" s="1213" t="s">
        <v>33</v>
      </c>
      <c r="F43" s="1213"/>
      <c r="G43" s="1213"/>
      <c r="H43" s="1214"/>
      <c r="I43" s="361" t="s">
        <v>516</v>
      </c>
      <c r="J43" s="362" t="s">
        <v>516</v>
      </c>
      <c r="K43" s="362" t="s">
        <v>516</v>
      </c>
      <c r="L43" s="362" t="s">
        <v>516</v>
      </c>
      <c r="M43" s="363" t="s">
        <v>516</v>
      </c>
    </row>
    <row r="44" spans="2:13" ht="27.75" customHeight="1" x14ac:dyDescent="0.2">
      <c r="B44" s="1209"/>
      <c r="C44" s="1210"/>
      <c r="D44" s="103"/>
      <c r="E44" s="1213" t="s">
        <v>34</v>
      </c>
      <c r="F44" s="1213"/>
      <c r="G44" s="1213"/>
      <c r="H44" s="1214"/>
      <c r="I44" s="361">
        <v>901</v>
      </c>
      <c r="J44" s="362">
        <v>870</v>
      </c>
      <c r="K44" s="362">
        <v>878</v>
      </c>
      <c r="L44" s="362">
        <v>1009</v>
      </c>
      <c r="M44" s="363">
        <v>1120</v>
      </c>
    </row>
    <row r="45" spans="2:13" ht="27.75" customHeight="1" x14ac:dyDescent="0.2">
      <c r="B45" s="1209"/>
      <c r="C45" s="1210"/>
      <c r="D45" s="103"/>
      <c r="E45" s="1213" t="s">
        <v>35</v>
      </c>
      <c r="F45" s="1213"/>
      <c r="G45" s="1213"/>
      <c r="H45" s="1214"/>
      <c r="I45" s="361">
        <v>9391</v>
      </c>
      <c r="J45" s="362">
        <v>8420</v>
      </c>
      <c r="K45" s="362">
        <v>8037</v>
      </c>
      <c r="L45" s="362">
        <v>8612</v>
      </c>
      <c r="M45" s="363">
        <v>9198</v>
      </c>
    </row>
    <row r="46" spans="2:13" ht="27.75" customHeight="1" x14ac:dyDescent="0.2">
      <c r="B46" s="1209"/>
      <c r="C46" s="1210"/>
      <c r="D46" s="104"/>
      <c r="E46" s="1213" t="s">
        <v>36</v>
      </c>
      <c r="F46" s="1213"/>
      <c r="G46" s="1213"/>
      <c r="H46" s="1214"/>
      <c r="I46" s="361" t="s">
        <v>516</v>
      </c>
      <c r="J46" s="362" t="s">
        <v>516</v>
      </c>
      <c r="K46" s="362" t="s">
        <v>516</v>
      </c>
      <c r="L46" s="362" t="s">
        <v>516</v>
      </c>
      <c r="M46" s="363" t="s">
        <v>516</v>
      </c>
    </row>
    <row r="47" spans="2:13" ht="27.75" customHeight="1" x14ac:dyDescent="0.2">
      <c r="B47" s="1209"/>
      <c r="C47" s="1210"/>
      <c r="D47" s="105"/>
      <c r="E47" s="1223" t="s">
        <v>37</v>
      </c>
      <c r="F47" s="1224"/>
      <c r="G47" s="1224"/>
      <c r="H47" s="1225"/>
      <c r="I47" s="361" t="s">
        <v>516</v>
      </c>
      <c r="J47" s="362" t="s">
        <v>516</v>
      </c>
      <c r="K47" s="362" t="s">
        <v>516</v>
      </c>
      <c r="L47" s="362" t="s">
        <v>516</v>
      </c>
      <c r="M47" s="363" t="s">
        <v>516</v>
      </c>
    </row>
    <row r="48" spans="2:13" ht="27.75" customHeight="1" x14ac:dyDescent="0.2">
      <c r="B48" s="1209"/>
      <c r="C48" s="1210"/>
      <c r="D48" s="103"/>
      <c r="E48" s="1213" t="s">
        <v>38</v>
      </c>
      <c r="F48" s="1213"/>
      <c r="G48" s="1213"/>
      <c r="H48" s="1214"/>
      <c r="I48" s="361" t="s">
        <v>516</v>
      </c>
      <c r="J48" s="362" t="s">
        <v>516</v>
      </c>
      <c r="K48" s="362" t="s">
        <v>516</v>
      </c>
      <c r="L48" s="362" t="s">
        <v>516</v>
      </c>
      <c r="M48" s="363" t="s">
        <v>516</v>
      </c>
    </row>
    <row r="49" spans="2:13" ht="27.75" customHeight="1" x14ac:dyDescent="0.2">
      <c r="B49" s="1211"/>
      <c r="C49" s="1212"/>
      <c r="D49" s="103"/>
      <c r="E49" s="1213" t="s">
        <v>39</v>
      </c>
      <c r="F49" s="1213"/>
      <c r="G49" s="1213"/>
      <c r="H49" s="1214"/>
      <c r="I49" s="361" t="s">
        <v>516</v>
      </c>
      <c r="J49" s="362" t="s">
        <v>516</v>
      </c>
      <c r="K49" s="362" t="s">
        <v>516</v>
      </c>
      <c r="L49" s="362" t="s">
        <v>516</v>
      </c>
      <c r="M49" s="363" t="s">
        <v>516</v>
      </c>
    </row>
    <row r="50" spans="2:13" ht="27.75" customHeight="1" x14ac:dyDescent="0.2">
      <c r="B50" s="1207" t="s">
        <v>40</v>
      </c>
      <c r="C50" s="1208"/>
      <c r="D50" s="106"/>
      <c r="E50" s="1213" t="s">
        <v>41</v>
      </c>
      <c r="F50" s="1213"/>
      <c r="G50" s="1213"/>
      <c r="H50" s="1214"/>
      <c r="I50" s="361">
        <v>35250</v>
      </c>
      <c r="J50" s="362">
        <v>38226</v>
      </c>
      <c r="K50" s="362">
        <v>40768</v>
      </c>
      <c r="L50" s="362">
        <v>43249</v>
      </c>
      <c r="M50" s="363">
        <v>45137</v>
      </c>
    </row>
    <row r="51" spans="2:13" ht="27.75" customHeight="1" x14ac:dyDescent="0.2">
      <c r="B51" s="1209"/>
      <c r="C51" s="1210"/>
      <c r="D51" s="103"/>
      <c r="E51" s="1213" t="s">
        <v>42</v>
      </c>
      <c r="F51" s="1213"/>
      <c r="G51" s="1213"/>
      <c r="H51" s="1214"/>
      <c r="I51" s="361">
        <v>2099</v>
      </c>
      <c r="J51" s="362">
        <v>2159</v>
      </c>
      <c r="K51" s="362">
        <v>1772</v>
      </c>
      <c r="L51" s="362">
        <v>1772</v>
      </c>
      <c r="M51" s="363">
        <v>1878</v>
      </c>
    </row>
    <row r="52" spans="2:13" ht="27.75" customHeight="1" x14ac:dyDescent="0.2">
      <c r="B52" s="1211"/>
      <c r="C52" s="1212"/>
      <c r="D52" s="103"/>
      <c r="E52" s="1213" t="s">
        <v>43</v>
      </c>
      <c r="F52" s="1213"/>
      <c r="G52" s="1213"/>
      <c r="H52" s="1214"/>
      <c r="I52" s="361">
        <v>34124</v>
      </c>
      <c r="J52" s="362">
        <v>31248</v>
      </c>
      <c r="K52" s="362">
        <v>28513</v>
      </c>
      <c r="L52" s="362">
        <v>27206</v>
      </c>
      <c r="M52" s="363">
        <v>29947</v>
      </c>
    </row>
    <row r="53" spans="2:13" ht="27.75" customHeight="1" thickBot="1" x14ac:dyDescent="0.25">
      <c r="B53" s="1215" t="s">
        <v>44</v>
      </c>
      <c r="C53" s="1216"/>
      <c r="D53" s="107"/>
      <c r="E53" s="1217" t="s">
        <v>45</v>
      </c>
      <c r="F53" s="1217"/>
      <c r="G53" s="1217"/>
      <c r="H53" s="1218"/>
      <c r="I53" s="364">
        <v>-38791</v>
      </c>
      <c r="J53" s="365">
        <v>-39938</v>
      </c>
      <c r="K53" s="365">
        <v>-41135</v>
      </c>
      <c r="L53" s="365">
        <v>-34593</v>
      </c>
      <c r="M53" s="366">
        <v>-38670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e88A9NokRFfJKtHeLU4W9Fn4KH5YccCh3Do83IFFP5MX2Y07YWGtIlJuMRmz1V+C7r8F3Id3ixF1TkfldV0/ag==" saltValue="F8BVf4ohjh/J24d8ce+P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C63" sqref="C63:E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560</v>
      </c>
      <c r="G54" s="116" t="s">
        <v>561</v>
      </c>
      <c r="H54" s="117" t="s">
        <v>562</v>
      </c>
    </row>
    <row r="55" spans="2:8" ht="52.5" customHeight="1" x14ac:dyDescent="0.2">
      <c r="B55" s="118"/>
      <c r="C55" s="1234" t="s">
        <v>48</v>
      </c>
      <c r="D55" s="1234"/>
      <c r="E55" s="1235"/>
      <c r="F55" s="119">
        <v>18126</v>
      </c>
      <c r="G55" s="119">
        <v>20706</v>
      </c>
      <c r="H55" s="120">
        <v>21287</v>
      </c>
    </row>
    <row r="56" spans="2:8" ht="52.5" customHeight="1" x14ac:dyDescent="0.2">
      <c r="B56" s="121"/>
      <c r="C56" s="1236" t="s">
        <v>49</v>
      </c>
      <c r="D56" s="1236"/>
      <c r="E56" s="1237"/>
      <c r="F56" s="122">
        <v>4116</v>
      </c>
      <c r="G56" s="122">
        <v>4121</v>
      </c>
      <c r="H56" s="123">
        <v>4125</v>
      </c>
    </row>
    <row r="57" spans="2:8" ht="53.25" customHeight="1" x14ac:dyDescent="0.2">
      <c r="B57" s="121"/>
      <c r="C57" s="1238" t="s">
        <v>50</v>
      </c>
      <c r="D57" s="1238"/>
      <c r="E57" s="1239"/>
      <c r="F57" s="124">
        <v>17130</v>
      </c>
      <c r="G57" s="124">
        <v>17201</v>
      </c>
      <c r="H57" s="125">
        <v>17950</v>
      </c>
    </row>
    <row r="58" spans="2:8" ht="45.75" customHeight="1" x14ac:dyDescent="0.2">
      <c r="B58" s="126"/>
      <c r="C58" s="1226" t="s">
        <v>575</v>
      </c>
      <c r="D58" s="1227"/>
      <c r="E58" s="1228"/>
      <c r="F58" s="127">
        <v>8546</v>
      </c>
      <c r="G58" s="127">
        <v>8555</v>
      </c>
      <c r="H58" s="128">
        <v>9259</v>
      </c>
    </row>
    <row r="59" spans="2:8" ht="45.75" customHeight="1" x14ac:dyDescent="0.2">
      <c r="B59" s="126"/>
      <c r="C59" s="1226" t="s">
        <v>576</v>
      </c>
      <c r="D59" s="1227"/>
      <c r="E59" s="1228"/>
      <c r="F59" s="127">
        <v>6103</v>
      </c>
      <c r="G59" s="127">
        <v>6113</v>
      </c>
      <c r="H59" s="128">
        <v>6119</v>
      </c>
    </row>
    <row r="60" spans="2:8" ht="45.75" customHeight="1" x14ac:dyDescent="0.2">
      <c r="B60" s="126"/>
      <c r="C60" s="1226" t="s">
        <v>577</v>
      </c>
      <c r="D60" s="1227"/>
      <c r="E60" s="1228"/>
      <c r="F60" s="127">
        <v>1369</v>
      </c>
      <c r="G60" s="127">
        <v>1421</v>
      </c>
      <c r="H60" s="128">
        <v>1472</v>
      </c>
    </row>
    <row r="61" spans="2:8" ht="45.75" customHeight="1" x14ac:dyDescent="0.2">
      <c r="B61" s="126"/>
      <c r="C61" s="1226" t="s">
        <v>578</v>
      </c>
      <c r="D61" s="1227"/>
      <c r="E61" s="1228"/>
      <c r="F61" s="127">
        <v>727</v>
      </c>
      <c r="G61" s="127">
        <v>728</v>
      </c>
      <c r="H61" s="128">
        <v>729</v>
      </c>
    </row>
    <row r="62" spans="2:8" ht="45.75" customHeight="1" thickBot="1" x14ac:dyDescent="0.25">
      <c r="B62" s="129"/>
      <c r="C62" s="1229" t="s">
        <v>592</v>
      </c>
      <c r="D62" s="1230"/>
      <c r="E62" s="1231"/>
      <c r="F62" s="130">
        <v>189</v>
      </c>
      <c r="G62" s="130">
        <v>190</v>
      </c>
      <c r="H62" s="131">
        <v>190</v>
      </c>
    </row>
    <row r="63" spans="2:8" ht="52.5" customHeight="1" thickBot="1" x14ac:dyDescent="0.25">
      <c r="B63" s="132"/>
      <c r="C63" s="1232" t="s">
        <v>51</v>
      </c>
      <c r="D63" s="1232"/>
      <c r="E63" s="1233"/>
      <c r="F63" s="133">
        <v>39371</v>
      </c>
      <c r="G63" s="133">
        <v>42028</v>
      </c>
      <c r="H63" s="134">
        <v>43362</v>
      </c>
    </row>
    <row r="64" spans="2:8" ht="13.2" x14ac:dyDescent="0.2"/>
  </sheetData>
  <sheetProtection algorithmName="SHA-512" hashValue="WYbarRbSk+Arj8VVWJ0NPecMjU4m/QOxHTM3v9S8z8YtFtDWG7gFZJiHxRdJsidm13/3PYyRbqoACoxU8PBAmQ==" saltValue="kudYHWEBYziS7pPCww8g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555</v>
      </c>
      <c r="G2" s="148"/>
      <c r="H2" s="149"/>
    </row>
    <row r="3" spans="1:8" x14ac:dyDescent="0.2">
      <c r="A3" s="145" t="s">
        <v>548</v>
      </c>
      <c r="B3" s="150"/>
      <c r="C3" s="151"/>
      <c r="D3" s="152">
        <v>35778</v>
      </c>
      <c r="E3" s="153"/>
      <c r="F3" s="154">
        <v>46686</v>
      </c>
      <c r="G3" s="155"/>
      <c r="H3" s="156"/>
    </row>
    <row r="4" spans="1:8" x14ac:dyDescent="0.2">
      <c r="A4" s="157"/>
      <c r="B4" s="158"/>
      <c r="C4" s="159"/>
      <c r="D4" s="160">
        <v>25103</v>
      </c>
      <c r="E4" s="161"/>
      <c r="F4" s="162">
        <v>32595</v>
      </c>
      <c r="G4" s="163"/>
      <c r="H4" s="164"/>
    </row>
    <row r="5" spans="1:8" x14ac:dyDescent="0.2">
      <c r="A5" s="145" t="s">
        <v>550</v>
      </c>
      <c r="B5" s="150"/>
      <c r="C5" s="151"/>
      <c r="D5" s="152">
        <v>43835</v>
      </c>
      <c r="E5" s="153"/>
      <c r="F5" s="154">
        <v>49796</v>
      </c>
      <c r="G5" s="155"/>
      <c r="H5" s="156"/>
    </row>
    <row r="6" spans="1:8" x14ac:dyDescent="0.2">
      <c r="A6" s="157"/>
      <c r="B6" s="158"/>
      <c r="C6" s="159"/>
      <c r="D6" s="160">
        <v>34977</v>
      </c>
      <c r="E6" s="161"/>
      <c r="F6" s="162">
        <v>37281</v>
      </c>
      <c r="G6" s="163"/>
      <c r="H6" s="164"/>
    </row>
    <row r="7" spans="1:8" x14ac:dyDescent="0.2">
      <c r="A7" s="145" t="s">
        <v>551</v>
      </c>
      <c r="B7" s="150"/>
      <c r="C7" s="151"/>
      <c r="D7" s="152">
        <v>53900</v>
      </c>
      <c r="E7" s="153"/>
      <c r="F7" s="154">
        <v>51681</v>
      </c>
      <c r="G7" s="155"/>
      <c r="H7" s="156"/>
    </row>
    <row r="8" spans="1:8" x14ac:dyDescent="0.2">
      <c r="A8" s="157"/>
      <c r="B8" s="158"/>
      <c r="C8" s="159"/>
      <c r="D8" s="160">
        <v>38960</v>
      </c>
      <c r="E8" s="161"/>
      <c r="F8" s="162">
        <v>37226</v>
      </c>
      <c r="G8" s="163"/>
      <c r="H8" s="164"/>
    </row>
    <row r="9" spans="1:8" x14ac:dyDescent="0.2">
      <c r="A9" s="145" t="s">
        <v>552</v>
      </c>
      <c r="B9" s="150"/>
      <c r="C9" s="151"/>
      <c r="D9" s="152">
        <v>50047</v>
      </c>
      <c r="E9" s="153"/>
      <c r="F9" s="154">
        <v>50465</v>
      </c>
      <c r="G9" s="155"/>
      <c r="H9" s="156"/>
    </row>
    <row r="10" spans="1:8" x14ac:dyDescent="0.2">
      <c r="A10" s="157"/>
      <c r="B10" s="158"/>
      <c r="C10" s="159"/>
      <c r="D10" s="160">
        <v>38467</v>
      </c>
      <c r="E10" s="161"/>
      <c r="F10" s="162">
        <v>34193</v>
      </c>
      <c r="G10" s="163"/>
      <c r="H10" s="164"/>
    </row>
    <row r="11" spans="1:8" x14ac:dyDescent="0.2">
      <c r="A11" s="145" t="s">
        <v>553</v>
      </c>
      <c r="B11" s="150"/>
      <c r="C11" s="151"/>
      <c r="D11" s="152">
        <v>51048</v>
      </c>
      <c r="E11" s="153"/>
      <c r="F11" s="154">
        <v>51679</v>
      </c>
      <c r="G11" s="155"/>
      <c r="H11" s="156"/>
    </row>
    <row r="12" spans="1:8" x14ac:dyDescent="0.2">
      <c r="A12" s="157"/>
      <c r="B12" s="158"/>
      <c r="C12" s="165"/>
      <c r="D12" s="160">
        <v>39059</v>
      </c>
      <c r="E12" s="161"/>
      <c r="F12" s="162">
        <v>35132</v>
      </c>
      <c r="G12" s="163"/>
      <c r="H12" s="164"/>
    </row>
    <row r="13" spans="1:8" x14ac:dyDescent="0.2">
      <c r="A13" s="145"/>
      <c r="B13" s="150"/>
      <c r="C13" s="166"/>
      <c r="D13" s="167">
        <v>46922</v>
      </c>
      <c r="E13" s="168"/>
      <c r="F13" s="169">
        <v>50061</v>
      </c>
      <c r="G13" s="170"/>
      <c r="H13" s="156"/>
    </row>
    <row r="14" spans="1:8" x14ac:dyDescent="0.2">
      <c r="A14" s="157"/>
      <c r="B14" s="158"/>
      <c r="C14" s="159"/>
      <c r="D14" s="160">
        <v>35313</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3.96</v>
      </c>
      <c r="C19" s="171">
        <f>ROUND(VALUE(SUBSTITUTE(実質収支比率等に係る経年分析!G$48,"▲","-")),2)</f>
        <v>4.63</v>
      </c>
      <c r="D19" s="171">
        <f>ROUND(VALUE(SUBSTITUTE(実質収支比率等に係る経年分析!H$48,"▲","-")),2)</f>
        <v>4.0199999999999996</v>
      </c>
      <c r="E19" s="171">
        <f>ROUND(VALUE(SUBSTITUTE(実質収支比率等に係る経年分析!I$48,"▲","-")),2)</f>
        <v>3.68</v>
      </c>
      <c r="F19" s="171">
        <f>ROUND(VALUE(SUBSTITUTE(実質収支比率等に係る経年分析!J$48,"▲","-")),2)</f>
        <v>7.83</v>
      </c>
    </row>
    <row r="20" spans="1:11" x14ac:dyDescent="0.2">
      <c r="A20" s="171" t="s">
        <v>55</v>
      </c>
      <c r="B20" s="171">
        <f>ROUND(VALUE(SUBSTITUTE(実質収支比率等に係る経年分析!F$47,"▲","-")),2)</f>
        <v>29.86</v>
      </c>
      <c r="C20" s="171">
        <f>ROUND(VALUE(SUBSTITUTE(実質収支比率等に係る経年分析!G$47,"▲","-")),2)</f>
        <v>29.39</v>
      </c>
      <c r="D20" s="171">
        <f>ROUND(VALUE(SUBSTITUTE(実質収支比率等に係る経年分析!H$47,"▲","-")),2)</f>
        <v>29.26</v>
      </c>
      <c r="E20" s="171">
        <f>ROUND(VALUE(SUBSTITUTE(実質収支比率等に係る経年分析!I$47,"▲","-")),2)</f>
        <v>33.799999999999997</v>
      </c>
      <c r="F20" s="171">
        <f>ROUND(VALUE(SUBSTITUTE(実質収支比率等に係る経年分析!J$47,"▲","-")),2)</f>
        <v>34</v>
      </c>
    </row>
    <row r="21" spans="1:11" x14ac:dyDescent="0.2">
      <c r="A21" s="171" t="s">
        <v>56</v>
      </c>
      <c r="B21" s="171">
        <f>IF(ISNUMBER(VALUE(SUBSTITUTE(実質収支比率等に係る経年分析!F$49,"▲","-"))),ROUND(VALUE(SUBSTITUTE(実質収支比率等に係る経年分析!F$49,"▲","-")),2),NA())</f>
        <v>0.83</v>
      </c>
      <c r="C21" s="171">
        <f>IF(ISNUMBER(VALUE(SUBSTITUTE(実質収支比率等に係る経年分析!G$49,"▲","-"))),ROUND(VALUE(SUBSTITUTE(実質収支比率等に係る経年分析!G$49,"▲","-")),2),NA())</f>
        <v>1.31</v>
      </c>
      <c r="D21" s="171">
        <f>IF(ISNUMBER(VALUE(SUBSTITUTE(実質収支比率等に係る経年分析!H$49,"▲","-"))),ROUND(VALUE(SUBSTITUTE(実質収支比率等に係る経年分析!H$49,"▲","-")),2),NA())</f>
        <v>0.09</v>
      </c>
      <c r="E21" s="171">
        <f>IF(ISNUMBER(VALUE(SUBSTITUTE(実質収支比率等に係る経年分析!I$49,"▲","-"))),ROUND(VALUE(SUBSTITUTE(実質収支比率等に係る経年分析!I$49,"▲","-")),2),NA())</f>
        <v>3.83</v>
      </c>
      <c r="F21" s="171">
        <f>IF(ISNUMBER(VALUE(SUBSTITUTE(実質収支比率等に係る経年分析!J$49,"▲","-"))),ROUND(VALUE(SUBSTITUTE(実質収支比率等に係る経年分析!J$49,"▲","-")),2),NA())</f>
        <v>5.17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0.56999999999999995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3536</v>
      </c>
      <c r="E42" s="173"/>
      <c r="F42" s="173"/>
      <c r="G42" s="173">
        <f>'実質公債費比率（分子）の構造'!L$52</f>
        <v>3404</v>
      </c>
      <c r="H42" s="173"/>
      <c r="I42" s="173"/>
      <c r="J42" s="173">
        <f>'実質公債費比率（分子）の構造'!M$52</f>
        <v>3337</v>
      </c>
      <c r="K42" s="173"/>
      <c r="L42" s="173"/>
      <c r="M42" s="173">
        <f>'実質公債費比率（分子）の構造'!N$52</f>
        <v>3312</v>
      </c>
      <c r="N42" s="173"/>
      <c r="O42" s="173"/>
      <c r="P42" s="173">
        <f>'実質公債費比率（分子）の構造'!O$52</f>
        <v>3203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1267</v>
      </c>
      <c r="C44" s="173"/>
      <c r="D44" s="173"/>
      <c r="E44" s="173">
        <f>'実質公債費比率（分子）の構造'!L$50</f>
        <v>2499</v>
      </c>
      <c r="F44" s="173"/>
      <c r="G44" s="173"/>
      <c r="H44" s="173">
        <f>'実質公債費比率（分子）の構造'!M$50</f>
        <v>522</v>
      </c>
      <c r="I44" s="173"/>
      <c r="J44" s="173"/>
      <c r="K44" s="173">
        <f>'実質公債費比率（分子）の構造'!N$50</f>
        <v>790</v>
      </c>
      <c r="L44" s="173"/>
      <c r="M44" s="173"/>
      <c r="N44" s="173">
        <f>'実質公債費比率（分子）の構造'!O$50</f>
        <v>425</v>
      </c>
      <c r="O44" s="173"/>
      <c r="P44" s="173"/>
    </row>
    <row r="45" spans="1:16" x14ac:dyDescent="0.2">
      <c r="A45" s="173" t="s">
        <v>66</v>
      </c>
      <c r="B45" s="173">
        <f>'実質公債費比率（分子）の構造'!K$49</f>
        <v>65</v>
      </c>
      <c r="C45" s="173"/>
      <c r="D45" s="173"/>
      <c r="E45" s="173">
        <f>'実質公債費比率（分子）の構造'!L$49</f>
        <v>70</v>
      </c>
      <c r="F45" s="173"/>
      <c r="G45" s="173"/>
      <c r="H45" s="173">
        <f>'実質公債費比率（分子）の構造'!M$49</f>
        <v>72</v>
      </c>
      <c r="I45" s="173"/>
      <c r="J45" s="173"/>
      <c r="K45" s="173">
        <f>'実質公債費比率（分子）の構造'!N$49</f>
        <v>76</v>
      </c>
      <c r="L45" s="173"/>
      <c r="M45" s="173"/>
      <c r="N45" s="173">
        <f>'実質公債費比率（分子）の構造'!O$49</f>
        <v>72</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f>'実質公債費比率（分子）の構造'!K$47</f>
        <v>48</v>
      </c>
      <c r="C47" s="173"/>
      <c r="D47" s="173"/>
      <c r="E47" s="173">
        <f>'実質公債費比率（分子）の構造'!L$47</f>
        <v>48</v>
      </c>
      <c r="F47" s="173"/>
      <c r="G47" s="173"/>
      <c r="H47" s="173">
        <f>'実質公債費比率（分子）の構造'!M$47</f>
        <v>78</v>
      </c>
      <c r="I47" s="173"/>
      <c r="J47" s="173"/>
      <c r="K47" s="173" t="str">
        <f>'実質公債費比率（分子）の構造'!N$47</f>
        <v>-</v>
      </c>
      <c r="L47" s="173"/>
      <c r="M47" s="173"/>
      <c r="N47" s="173">
        <f>'実質公債費比率（分子）の構造'!O$47</f>
        <v>78</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2025</v>
      </c>
      <c r="C49" s="173"/>
      <c r="D49" s="173"/>
      <c r="E49" s="173">
        <f>'実質公債費比率（分子）の構造'!L$45</f>
        <v>1847</v>
      </c>
      <c r="F49" s="173"/>
      <c r="G49" s="173"/>
      <c r="H49" s="173">
        <f>'実質公債費比率（分子）の構造'!M$45</f>
        <v>1739</v>
      </c>
      <c r="I49" s="173"/>
      <c r="J49" s="173"/>
      <c r="K49" s="173">
        <f>'実質公債費比率（分子）の構造'!N$45</f>
        <v>1734</v>
      </c>
      <c r="L49" s="173"/>
      <c r="M49" s="173"/>
      <c r="N49" s="173">
        <f>'実質公債費比率（分子）の構造'!O$45</f>
        <v>1753</v>
      </c>
      <c r="O49" s="173"/>
      <c r="P49" s="173"/>
    </row>
    <row r="50" spans="1:16" x14ac:dyDescent="0.2">
      <c r="A50" s="173" t="s">
        <v>71</v>
      </c>
      <c r="B50" s="173" t="e">
        <f>NA()</f>
        <v>#N/A</v>
      </c>
      <c r="C50" s="173">
        <f>IF(ISNUMBER('実質公債費比率（分子）の構造'!K$53),'実質公債費比率（分子）の構造'!K$53,NA())</f>
        <v>-131</v>
      </c>
      <c r="D50" s="173" t="e">
        <f>NA()</f>
        <v>#N/A</v>
      </c>
      <c r="E50" s="173" t="e">
        <f>NA()</f>
        <v>#N/A</v>
      </c>
      <c r="F50" s="173">
        <f>IF(ISNUMBER('実質公債費比率（分子）の構造'!L$53),'実質公債費比率（分子）の構造'!L$53,NA())</f>
        <v>1060</v>
      </c>
      <c r="G50" s="173" t="e">
        <f>NA()</f>
        <v>#N/A</v>
      </c>
      <c r="H50" s="173" t="e">
        <f>NA()</f>
        <v>#N/A</v>
      </c>
      <c r="I50" s="173">
        <f>IF(ISNUMBER('実質公債費比率（分子）の構造'!M$53),'実質公債費比率（分子）の構造'!M$53,NA())</f>
        <v>-926</v>
      </c>
      <c r="J50" s="173" t="e">
        <f>NA()</f>
        <v>#N/A</v>
      </c>
      <c r="K50" s="173" t="e">
        <f>NA()</f>
        <v>#N/A</v>
      </c>
      <c r="L50" s="173">
        <f>IF(ISNUMBER('実質公債費比率（分子）の構造'!N$53),'実質公債費比率（分子）の構造'!N$53,NA())</f>
        <v>-712</v>
      </c>
      <c r="M50" s="173" t="e">
        <f>NA()</f>
        <v>#N/A</v>
      </c>
      <c r="N50" s="173" t="e">
        <f>NA()</f>
        <v>#N/A</v>
      </c>
      <c r="O50" s="173">
        <f>IF(ISNUMBER('実質公債費比率（分子）の構造'!O$53),'実質公債費比率（分子）の構造'!O$53,NA())</f>
        <v>-875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34124</v>
      </c>
      <c r="E56" s="172"/>
      <c r="F56" s="172"/>
      <c r="G56" s="172">
        <f>'将来負担比率（分子）の構造'!J$52</f>
        <v>31248</v>
      </c>
      <c r="H56" s="172"/>
      <c r="I56" s="172"/>
      <c r="J56" s="172">
        <f>'将来負担比率（分子）の構造'!K$52</f>
        <v>28513</v>
      </c>
      <c r="K56" s="172"/>
      <c r="L56" s="172"/>
      <c r="M56" s="172">
        <f>'将来負担比率（分子）の構造'!L$52</f>
        <v>27206</v>
      </c>
      <c r="N56" s="172"/>
      <c r="O56" s="172"/>
      <c r="P56" s="172">
        <f>'将来負担比率（分子）の構造'!M$52</f>
        <v>29947</v>
      </c>
    </row>
    <row r="57" spans="1:16" x14ac:dyDescent="0.2">
      <c r="A57" s="172" t="s">
        <v>42</v>
      </c>
      <c r="B57" s="172"/>
      <c r="C57" s="172"/>
      <c r="D57" s="172">
        <f>'将来負担比率（分子）の構造'!I$51</f>
        <v>2099</v>
      </c>
      <c r="E57" s="172"/>
      <c r="F57" s="172"/>
      <c r="G57" s="172">
        <f>'将来負担比率（分子）の構造'!J$51</f>
        <v>2159</v>
      </c>
      <c r="H57" s="172"/>
      <c r="I57" s="172"/>
      <c r="J57" s="172">
        <f>'将来負担比率（分子）の構造'!K$51</f>
        <v>1772</v>
      </c>
      <c r="K57" s="172"/>
      <c r="L57" s="172"/>
      <c r="M57" s="172">
        <f>'将来負担比率（分子）の構造'!L$51</f>
        <v>1772</v>
      </c>
      <c r="N57" s="172"/>
      <c r="O57" s="172"/>
      <c r="P57" s="172">
        <f>'将来負担比率（分子）の構造'!M$51</f>
        <v>1878</v>
      </c>
    </row>
    <row r="58" spans="1:16" x14ac:dyDescent="0.2">
      <c r="A58" s="172" t="s">
        <v>41</v>
      </c>
      <c r="B58" s="172"/>
      <c r="C58" s="172"/>
      <c r="D58" s="172">
        <f>'将来負担比率（分子）の構造'!I$50</f>
        <v>35250</v>
      </c>
      <c r="E58" s="172"/>
      <c r="F58" s="172"/>
      <c r="G58" s="172">
        <f>'将来負担比率（分子）の構造'!J$50</f>
        <v>38226</v>
      </c>
      <c r="H58" s="172"/>
      <c r="I58" s="172"/>
      <c r="J58" s="172">
        <f>'将来負担比率（分子）の構造'!K$50</f>
        <v>40768</v>
      </c>
      <c r="K58" s="172"/>
      <c r="L58" s="172"/>
      <c r="M58" s="172">
        <f>'将来負担比率（分子）の構造'!L$50</f>
        <v>43249</v>
      </c>
      <c r="N58" s="172"/>
      <c r="O58" s="172"/>
      <c r="P58" s="172">
        <f>'将来負担比率（分子）の構造'!M$50</f>
        <v>45137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9391</v>
      </c>
      <c r="C62" s="172"/>
      <c r="D62" s="172"/>
      <c r="E62" s="172">
        <f>'将来負担比率（分子）の構造'!J$45</f>
        <v>8420</v>
      </c>
      <c r="F62" s="172"/>
      <c r="G62" s="172"/>
      <c r="H62" s="172">
        <f>'将来負担比率（分子）の構造'!K$45</f>
        <v>8037</v>
      </c>
      <c r="I62" s="172"/>
      <c r="J62" s="172"/>
      <c r="K62" s="172">
        <f>'将来負担比率（分子）の構造'!L$45</f>
        <v>8612</v>
      </c>
      <c r="L62" s="172"/>
      <c r="M62" s="172"/>
      <c r="N62" s="172">
        <f>'将来負担比率（分子）の構造'!M$45</f>
        <v>9198</v>
      </c>
      <c r="O62" s="172"/>
      <c r="P62" s="172"/>
    </row>
    <row r="63" spans="1:16" x14ac:dyDescent="0.2">
      <c r="A63" s="172" t="s">
        <v>34</v>
      </c>
      <c r="B63" s="172">
        <f>'将来負担比率（分子）の構造'!I$44</f>
        <v>901</v>
      </c>
      <c r="C63" s="172"/>
      <c r="D63" s="172"/>
      <c r="E63" s="172">
        <f>'将来負担比率（分子）の構造'!J$44</f>
        <v>870</v>
      </c>
      <c r="F63" s="172"/>
      <c r="G63" s="172"/>
      <c r="H63" s="172">
        <f>'将来負担比率（分子）の構造'!K$44</f>
        <v>878</v>
      </c>
      <c r="I63" s="172"/>
      <c r="J63" s="172"/>
      <c r="K63" s="172">
        <f>'将来負担比率（分子）の構造'!L$44</f>
        <v>1009</v>
      </c>
      <c r="L63" s="172"/>
      <c r="M63" s="172"/>
      <c r="N63" s="172">
        <f>'将来負担比率（分子）の構造'!M$44</f>
        <v>1120</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3721</v>
      </c>
      <c r="C65" s="172"/>
      <c r="D65" s="172"/>
      <c r="E65" s="172">
        <f>'将来負担比率（分子）の構造'!J$42</f>
        <v>3816</v>
      </c>
      <c r="F65" s="172"/>
      <c r="G65" s="172"/>
      <c r="H65" s="172">
        <f>'将来負担比率（分子）の構造'!K$42</f>
        <v>2908</v>
      </c>
      <c r="I65" s="172"/>
      <c r="J65" s="172"/>
      <c r="K65" s="172">
        <f>'将来負担比率（分子）の構造'!L$42</f>
        <v>8996</v>
      </c>
      <c r="L65" s="172"/>
      <c r="M65" s="172"/>
      <c r="N65" s="172">
        <f>'将来負担比率（分子）の構造'!M$42</f>
        <v>9449</v>
      </c>
      <c r="O65" s="172"/>
      <c r="P65" s="172"/>
    </row>
    <row r="66" spans="1:16" x14ac:dyDescent="0.2">
      <c r="A66" s="172" t="s">
        <v>31</v>
      </c>
      <c r="B66" s="172">
        <f>'将来負担比率（分子）の構造'!I$41</f>
        <v>18670</v>
      </c>
      <c r="C66" s="172"/>
      <c r="D66" s="172"/>
      <c r="E66" s="172">
        <f>'将来負担比率（分子）の構造'!J$41</f>
        <v>18589</v>
      </c>
      <c r="F66" s="172"/>
      <c r="G66" s="172"/>
      <c r="H66" s="172">
        <f>'将来負担比率（分子）の構造'!K$41</f>
        <v>18094</v>
      </c>
      <c r="I66" s="172"/>
      <c r="J66" s="172"/>
      <c r="K66" s="172">
        <f>'将来負担比率（分子）の構造'!L$41</f>
        <v>19017</v>
      </c>
      <c r="L66" s="172"/>
      <c r="M66" s="172"/>
      <c r="N66" s="172">
        <f>'将来負担比率（分子）の構造'!M$41</f>
        <v>18525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18126</v>
      </c>
      <c r="C72" s="176">
        <f>基金残高に係る経年分析!G55</f>
        <v>20706</v>
      </c>
      <c r="D72" s="176">
        <f>基金残高に係る経年分析!H55</f>
        <v>21287</v>
      </c>
    </row>
    <row r="73" spans="1:16" x14ac:dyDescent="0.2">
      <c r="A73" s="175" t="s">
        <v>78</v>
      </c>
      <c r="B73" s="176">
        <f>基金残高に係る経年分析!F56</f>
        <v>4116</v>
      </c>
      <c r="C73" s="176">
        <f>基金残高に係る経年分析!G56</f>
        <v>4121</v>
      </c>
      <c r="D73" s="176">
        <f>基金残高に係る経年分析!H56</f>
        <v>4125</v>
      </c>
    </row>
    <row r="74" spans="1:16" x14ac:dyDescent="0.2">
      <c r="A74" s="175" t="s">
        <v>79</v>
      </c>
      <c r="B74" s="176">
        <f>基金残高に係る経年分析!F57</f>
        <v>17130</v>
      </c>
      <c r="C74" s="176">
        <f>基金残高に係る経年分析!G57</f>
        <v>17201</v>
      </c>
      <c r="D74" s="176">
        <f>基金残高に係る経年分析!H57</f>
        <v>17950</v>
      </c>
    </row>
  </sheetData>
  <sheetProtection algorithmName="SHA-512" hashValue="NLaMGYlY3Gq0JQsaBQ2YvuovuotmALyVaXy8tSvA81VSge+scpJ4kjg1WvPlOp1VNeymXhzh+AjWDTvc3VXqdg==" saltValue="PJ28/VZxc75b0km6oT7b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2023-03-08T08:07:50Z</cp:lastPrinted>
  <dcterms:created xsi:type="dcterms:W3CDTF">2023-02-20T04:45:07Z</dcterms:created>
  <dcterms:modified xsi:type="dcterms:W3CDTF">2023-03-16T02:35:32Z</dcterms:modified>
  <cp:category/>
</cp:coreProperties>
</file>